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TWF01\TWF_Share\Project_Funding\DWR_กรมน้ำ\R4I 4 แห่ง_ Eng_Thai\RIS_Eng\RIS submitted\Bang Pu\1. Submitted Info\"/>
    </mc:Choice>
  </mc:AlternateContent>
  <xr:revisionPtr revIDLastSave="0" documentId="13_ncr:1_{7DB7FE83-9788-4303-A847-3F7ABD7972D0}" xr6:coauthVersionLast="44" xr6:coauthVersionMax="45" xr10:uidLastSave="{00000000-0000-0000-0000-000000000000}"/>
  <bookViews>
    <workbookView xWindow="195" yWindow="300" windowWidth="27420" windowHeight="15030" xr2:uid="{75C54190-093B-4CB1-9F85-5075C32A6A45}"/>
  </bookViews>
  <sheets>
    <sheet name="Maximum waterbird count by year" sheetId="1" r:id="rId1"/>
    <sheet name="Citations" sheetId="2" r:id="rId2"/>
  </sheets>
  <definedNames>
    <definedName name="_xlnm._FilterDatabase" localSheetId="0" hidden="1">'Maximum waterbird count by year'!$A$1:$P$86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32" i="1" l="1"/>
  <c r="L32" i="1"/>
  <c r="M3" i="1" l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2" i="1"/>
  <c r="M86" i="1" l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2" i="1"/>
  <c r="C86" i="1"/>
  <c r="E86" i="1"/>
  <c r="D86" i="1"/>
  <c r="K86" i="1"/>
  <c r="J86" i="1"/>
  <c r="H86" i="1"/>
  <c r="L86" i="1" l="1"/>
  <c r="I86" i="1"/>
  <c r="G86" i="1"/>
  <c r="F86" i="1"/>
</calcChain>
</file>

<file path=xl/sharedStrings.xml><?xml version="1.0" encoding="utf-8"?>
<sst xmlns="http://schemas.openxmlformats.org/spreadsheetml/2006/main" count="439" uniqueCount="203">
  <si>
    <t xml:space="preserve">Species name </t>
  </si>
  <si>
    <t>Common name</t>
  </si>
  <si>
    <t>Actitis hypoleucos</t>
  </si>
  <si>
    <t>Common Sandpiper</t>
  </si>
  <si>
    <t>Anarhynchus alexandrinus</t>
  </si>
  <si>
    <t>Kentish Plover</t>
  </si>
  <si>
    <t>Anarhynchus leschenaultii</t>
  </si>
  <si>
    <t>Greater Sand-Plover</t>
  </si>
  <si>
    <t>Anastomus oscitans</t>
  </si>
  <si>
    <t>Asian Openbill</t>
  </si>
  <si>
    <t>Anhinga melanogaster</t>
  </si>
  <si>
    <t>Oriental Darter</t>
  </si>
  <si>
    <t>Ardea alba</t>
  </si>
  <si>
    <t>Great Egret</t>
  </si>
  <si>
    <t>Ardea cinerea</t>
  </si>
  <si>
    <t>Gray Heron</t>
  </si>
  <si>
    <t>Ardea coromanda</t>
  </si>
  <si>
    <t>Eastern Cattle-Egret</t>
  </si>
  <si>
    <t>Ardea intermedia</t>
  </si>
  <si>
    <t>Medium Egret</t>
  </si>
  <si>
    <t>Ardea purpurea</t>
  </si>
  <si>
    <t>Purple Heron</t>
  </si>
  <si>
    <t>Ardeola bacchus</t>
  </si>
  <si>
    <t>Chinese Pond-Heron</t>
  </si>
  <si>
    <t>Ardeola grayii</t>
  </si>
  <si>
    <t>Indian Pond-Heron</t>
  </si>
  <si>
    <t>Ardeola speciosa</t>
  </si>
  <si>
    <t>Javan Pond-Heron</t>
  </si>
  <si>
    <t>Botaurus eurhythmus</t>
  </si>
  <si>
    <t>Schrenck's Bittern</t>
  </si>
  <si>
    <t>Botaurus flavicollis</t>
  </si>
  <si>
    <t>Black Bittern</t>
  </si>
  <si>
    <t>Botaurus sinensis</t>
  </si>
  <si>
    <t>Yellow Bittern</t>
  </si>
  <si>
    <t>Butorides striata</t>
  </si>
  <si>
    <t>Striated Heron</t>
  </si>
  <si>
    <t>Calidris canutus</t>
  </si>
  <si>
    <t>Red Knot</t>
  </si>
  <si>
    <t>Calidris falcinellus</t>
  </si>
  <si>
    <t>Broad-billed Sandpiper</t>
  </si>
  <si>
    <t>Calidris ferruginea</t>
  </si>
  <si>
    <t xml:space="preserve">Curlew Sandpiper </t>
  </si>
  <si>
    <t>Calidris pugnax</t>
  </si>
  <si>
    <t>Ruff</t>
  </si>
  <si>
    <t>Calidris ruficollis</t>
  </si>
  <si>
    <t>Red-necked Stint</t>
  </si>
  <si>
    <t>Calidris subminuta</t>
  </si>
  <si>
    <t>Long-toed Stint</t>
  </si>
  <si>
    <t>Calidris temminckii</t>
  </si>
  <si>
    <t>Temminck's Stint</t>
  </si>
  <si>
    <t>Calidris tenuirostris</t>
  </si>
  <si>
    <t>Great Knot</t>
  </si>
  <si>
    <t>Charadrius dubius</t>
  </si>
  <si>
    <t>Little Ringed Plover</t>
  </si>
  <si>
    <t>Chlidonias hybrida</t>
  </si>
  <si>
    <t>Whiskered Tern</t>
  </si>
  <si>
    <t>Chlidonias leucopterus</t>
  </si>
  <si>
    <t>White-winged Tern</t>
  </si>
  <si>
    <t>Chroicocephalus brunnicephalus</t>
  </si>
  <si>
    <t>Brown-headed Gull</t>
  </si>
  <si>
    <t>Chroicocephalus genei</t>
  </si>
  <si>
    <t>Slender-billed Gull</t>
  </si>
  <si>
    <t>Chroicocephalus ridibundus</t>
  </si>
  <si>
    <t>Black-headed Gull</t>
  </si>
  <si>
    <t>Dendrocygna javanica</t>
  </si>
  <si>
    <t>Lesser Whistling-Duck</t>
  </si>
  <si>
    <t>Egretta eulophotes</t>
  </si>
  <si>
    <t>Chinese Egret</t>
  </si>
  <si>
    <t>Egretta garzetta</t>
  </si>
  <si>
    <t>Little Egret</t>
  </si>
  <si>
    <t>Egretta sacra</t>
  </si>
  <si>
    <t>Pacific Reef-Heron</t>
  </si>
  <si>
    <t>Gallinago gallinago</t>
  </si>
  <si>
    <t>Common Snipe</t>
  </si>
  <si>
    <t>Gallinula chloropus</t>
  </si>
  <si>
    <t>Eurasian Moorhen</t>
  </si>
  <si>
    <t>Gelochelidon nilotica</t>
  </si>
  <si>
    <t>Gull-billed Tern</t>
  </si>
  <si>
    <t>Glareola maldivarum</t>
  </si>
  <si>
    <t>Oriental Pratincole</t>
  </si>
  <si>
    <t>Himantopus himantopus</t>
  </si>
  <si>
    <t>Black-winged Stilt</t>
  </si>
  <si>
    <t>Ichthyaetus ichthyaetus</t>
  </si>
  <si>
    <t>Pallas's Gull</t>
  </si>
  <si>
    <t>Larus canus</t>
  </si>
  <si>
    <t>Common Gull</t>
  </si>
  <si>
    <t>Larus crassirostris</t>
  </si>
  <si>
    <t>Black-tailed Gull</t>
  </si>
  <si>
    <t>Larus fuscus</t>
  </si>
  <si>
    <t>Lesser Black-backed Gull</t>
  </si>
  <si>
    <t>Larus mongolicus</t>
  </si>
  <si>
    <t>Mongolian Gull</t>
  </si>
  <si>
    <t>Limnodromus scolopaceus</t>
  </si>
  <si>
    <t>Long-billed Dowitcher</t>
  </si>
  <si>
    <t>Limnodromus semipalmatus</t>
  </si>
  <si>
    <t>Asian Dowitcher</t>
  </si>
  <si>
    <t>Limosa lapponica</t>
  </si>
  <si>
    <t>Bar-tailed Godwit</t>
  </si>
  <si>
    <t>Limosa limosa</t>
  </si>
  <si>
    <t>Black-tailed Godwit</t>
  </si>
  <si>
    <t>Microcarbo niger</t>
  </si>
  <si>
    <t>Little Cormorant</t>
  </si>
  <si>
    <t>Mycteria cinerea</t>
  </si>
  <si>
    <t>Milky Stork</t>
  </si>
  <si>
    <t>Numenius arquata</t>
  </si>
  <si>
    <t>Eurasian Curlew</t>
  </si>
  <si>
    <t>Numenius madagascariensis</t>
  </si>
  <si>
    <t>Far Eastern Curlew</t>
  </si>
  <si>
    <t>Numenius phaeopus</t>
  </si>
  <si>
    <t>Whimbrel</t>
  </si>
  <si>
    <t>Nycticorax nycticorax</t>
  </si>
  <si>
    <t>Black-crowned Night Heron</t>
  </si>
  <si>
    <t>Phalacrocorax carbo</t>
  </si>
  <si>
    <t>Great Cormorant</t>
  </si>
  <si>
    <t>Phalacrocorax fuscicollis</t>
  </si>
  <si>
    <t>Indian Cormorant</t>
  </si>
  <si>
    <t>Plegadis falcinellus</t>
  </si>
  <si>
    <t>Glossy Ibis</t>
  </si>
  <si>
    <t>Pluvialis fulva</t>
  </si>
  <si>
    <t>Pacific Golden-Plover</t>
  </si>
  <si>
    <t>Pluvialis squatarola</t>
  </si>
  <si>
    <t>Black-bellied Plover</t>
  </si>
  <si>
    <t>Rissa tridactyla</t>
  </si>
  <si>
    <t>Black-legged Kittiwake</t>
  </si>
  <si>
    <t>Spatula querquedula</t>
  </si>
  <si>
    <t>Garganey</t>
  </si>
  <si>
    <t>Stercorarius parasiticus</t>
  </si>
  <si>
    <t>Parasitic Jaeger</t>
  </si>
  <si>
    <t>Sterna hirundo</t>
  </si>
  <si>
    <t>Common Tern</t>
  </si>
  <si>
    <t>Sternula albifrons</t>
  </si>
  <si>
    <t>Little Tern</t>
  </si>
  <si>
    <t>Thalasseus bengalensis</t>
  </si>
  <si>
    <t>Lesser Crested Tern</t>
  </si>
  <si>
    <t>Thalasseus bergii</t>
  </si>
  <si>
    <t>Great Crested Tern</t>
  </si>
  <si>
    <t>Threskiornis melanocephalus</t>
  </si>
  <si>
    <t>Black-headed Ibis</t>
  </si>
  <si>
    <t>Tringa erythropus</t>
  </si>
  <si>
    <t>Spotted Redshank</t>
  </si>
  <si>
    <t>Tringa glareola</t>
  </si>
  <si>
    <t>Wood Sandpiper</t>
  </si>
  <si>
    <t>Tringa nebularia</t>
  </si>
  <si>
    <t>Common Greenshank</t>
  </si>
  <si>
    <t>Tringa stagnatilis</t>
  </si>
  <si>
    <t>Marsh Sandpiper</t>
  </si>
  <si>
    <t>Tringa totanus</t>
  </si>
  <si>
    <t>Common Redshank</t>
  </si>
  <si>
    <t>Vanellus indicus</t>
  </si>
  <si>
    <t>Red-wattled Lapwing</t>
  </si>
  <si>
    <t>Xenus cinereus</t>
  </si>
  <si>
    <t>Terek Sandpiper</t>
  </si>
  <si>
    <t xml:space="preserve">Total waterbird count </t>
  </si>
  <si>
    <t>National Threat Status (ONEP 2020)</t>
  </si>
  <si>
    <t>Anarhynchus atrifrons</t>
  </si>
  <si>
    <t>EN</t>
  </si>
  <si>
    <t>NT</t>
  </si>
  <si>
    <t>VU</t>
  </si>
  <si>
    <t>LC</t>
  </si>
  <si>
    <t>-</t>
  </si>
  <si>
    <t>CR</t>
  </si>
  <si>
    <t>EX (resident)/LC (migratory)</t>
  </si>
  <si>
    <t>Tibetan Sand-Plover</t>
  </si>
  <si>
    <t>Painted Stork</t>
  </si>
  <si>
    <t>Mycteria leucocephala</t>
  </si>
  <si>
    <t>Fregata andrewsi</t>
  </si>
  <si>
    <t>Christmas Island Frigatebird</t>
  </si>
  <si>
    <t>White-breasted Waterhen</t>
  </si>
  <si>
    <t>Amaurornis phoenicurus</t>
  </si>
  <si>
    <t>Spot-billed Pelican</t>
  </si>
  <si>
    <t>Pelecanus philippensis</t>
  </si>
  <si>
    <t>Little Grebe</t>
  </si>
  <si>
    <t>Tachybaptus ruficollis</t>
  </si>
  <si>
    <t>Ruddy-breasted Crake</t>
  </si>
  <si>
    <t>Zapornia fusca</t>
  </si>
  <si>
    <t>Slaty-breasted Rail</t>
  </si>
  <si>
    <t>Lewinia striata</t>
  </si>
  <si>
    <t>Seasonal status</t>
  </si>
  <si>
    <t>IUCN REDLIST (2024)</t>
  </si>
  <si>
    <t>Average annual count 2016-2018, 2020-2025</t>
  </si>
  <si>
    <t>R (N?)</t>
  </si>
  <si>
    <t>N</t>
  </si>
  <si>
    <t>R</t>
  </si>
  <si>
    <t>R, N</t>
  </si>
  <si>
    <t>B</t>
  </si>
  <si>
    <t>V</t>
  </si>
  <si>
    <t>R (N)</t>
  </si>
  <si>
    <t>N, R</t>
  </si>
  <si>
    <t>B, N, (R?)</t>
  </si>
  <si>
    <t>Maximum annual count 2016-2018, 2020-2025</t>
  </si>
  <si>
    <t>Year 2016 (Thai Wetland Foundation)</t>
  </si>
  <si>
    <t>Year 2017 (Thai Wetland Foundation)</t>
  </si>
  <si>
    <t>Year 2018 (Thai Wetland Foundation)</t>
  </si>
  <si>
    <t>Year 2020 (eBird)</t>
  </si>
  <si>
    <t>Year 2021 (eBird)</t>
  </si>
  <si>
    <t>Year 2022 (eBird)</t>
  </si>
  <si>
    <t>Year 2023 (eBird)</t>
  </si>
  <si>
    <t>Year 2024 (eBird)</t>
  </si>
  <si>
    <t>Year 2025 (eBird)</t>
  </si>
  <si>
    <t>Ruddy Turnstone</t>
  </si>
  <si>
    <t>Arenaria interpres</t>
  </si>
  <si>
    <t>Thai Wetlands Foundation (2016-2018)</t>
  </si>
  <si>
    <t>eBird Basic Dataset. Version: EBD_relApr-2025. Cornell Lab of Ornithology, Ithaca, New York. Apr 2025. (2020-2025)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</si>
</sst>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i/>
      <sz val="11"/>
      <color theme="1"/>
      <name val="Tahoma"/>
      <family val="2"/>
    </font>
    <font>
      <i/>
      <sz val="11"/>
      <color rgb="FF000000"/>
      <name val="Tahoma"/>
      <family val="2"/>
    </font>
    <font>
      <sz val="11"/>
      <color theme="1"/>
      <name val="Tahoma"/>
      <family val="2"/>
      <scheme val="minor"/>
    </font>
    <font>
      <i/>
      <sz val="11"/>
      <name val="Tahoma"/>
      <family val="2"/>
    </font>
    <font>
      <sz val="1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187" fontId="2" fillId="0" borderId="0" xfId="1" applyNumberFormat="1" applyFont="1" applyAlignment="1">
      <alignment horizontal="center" vertical="center"/>
    </xf>
    <xf numFmtId="187" fontId="2" fillId="0" borderId="0" xfId="1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43" fontId="2" fillId="0" borderId="0" xfId="1" applyNumberFormat="1" applyFont="1" applyAlignment="1">
      <alignment horizontal="center" vertical="center"/>
    </xf>
    <xf numFmtId="43" fontId="2" fillId="0" borderId="0" xfId="1" applyNumberFormat="1" applyFont="1" applyFill="1" applyAlignment="1">
      <alignment horizontal="center" vertical="center"/>
    </xf>
    <xf numFmtId="43" fontId="1" fillId="2" borderId="0" xfId="1" applyNumberFormat="1" applyFont="1" applyFill="1" applyAlignment="1">
      <alignment horizontal="center" vertical="center"/>
    </xf>
    <xf numFmtId="43" fontId="1" fillId="0" borderId="0" xfId="1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187" fontId="2" fillId="3" borderId="0" xfId="1" applyNumberFormat="1" applyFont="1" applyFill="1" applyAlignment="1">
      <alignment horizontal="left" vertical="center" wrapText="1"/>
    </xf>
    <xf numFmtId="187" fontId="2" fillId="3" borderId="0" xfId="1" applyNumberFormat="1" applyFont="1" applyFill="1" applyAlignment="1">
      <alignment horizontal="right" vertical="center" wrapText="1"/>
    </xf>
    <xf numFmtId="187" fontId="2" fillId="3" borderId="0" xfId="1" applyNumberFormat="1" applyFont="1" applyFill="1" applyAlignment="1">
      <alignment horizontal="center" vertical="center" wrapText="1"/>
    </xf>
    <xf numFmtId="187" fontId="2" fillId="3" borderId="0" xfId="1" applyNumberFormat="1" applyFont="1" applyFill="1" applyAlignment="1">
      <alignment horizontal="left" vertical="center"/>
    </xf>
    <xf numFmtId="187" fontId="2" fillId="3" borderId="0" xfId="1" applyNumberFormat="1" applyFont="1" applyFill="1" applyAlignment="1">
      <alignment horizontal="right" vertical="center"/>
    </xf>
    <xf numFmtId="187" fontId="2" fillId="3" borderId="0" xfId="1" applyNumberFormat="1" applyFont="1" applyFill="1" applyAlignment="1">
      <alignment horizontal="center" vertical="center"/>
    </xf>
    <xf numFmtId="187" fontId="7" fillId="3" borderId="0" xfId="1" applyNumberFormat="1" applyFont="1" applyFill="1" applyAlignment="1">
      <alignment horizontal="left" vertical="center"/>
    </xf>
    <xf numFmtId="187" fontId="7" fillId="3" borderId="0" xfId="1" applyNumberFormat="1" applyFont="1" applyFill="1" applyAlignment="1">
      <alignment horizontal="right" vertical="center"/>
    </xf>
    <xf numFmtId="187" fontId="7" fillId="3" borderId="0" xfId="1" applyNumberFormat="1" applyFont="1" applyFill="1" applyAlignment="1">
      <alignment horizontal="center" vertical="center"/>
    </xf>
    <xf numFmtId="187" fontId="1" fillId="3" borderId="0" xfId="1" applyNumberFormat="1" applyFont="1" applyFill="1" applyAlignment="1">
      <alignment vertical="center"/>
    </xf>
    <xf numFmtId="187" fontId="1" fillId="3" borderId="0" xfId="1" applyNumberFormat="1" applyFont="1" applyFill="1" applyAlignment="1">
      <alignment horizontal="right" vertical="center"/>
    </xf>
    <xf numFmtId="0" fontId="1" fillId="4" borderId="0" xfId="0" applyFont="1" applyFill="1" applyAlignment="1">
      <alignment horizontal="center" vertical="center" wrapText="1"/>
    </xf>
    <xf numFmtId="187" fontId="2" fillId="4" borderId="0" xfId="1" applyNumberFormat="1" applyFont="1" applyFill="1" applyAlignment="1">
      <alignment horizontal="left" vertical="center" wrapText="1"/>
    </xf>
    <xf numFmtId="187" fontId="2" fillId="4" borderId="0" xfId="1" applyNumberFormat="1" applyFont="1" applyFill="1" applyAlignment="1">
      <alignment horizontal="left" vertical="center"/>
    </xf>
    <xf numFmtId="187" fontId="7" fillId="4" borderId="0" xfId="1" applyNumberFormat="1" applyFont="1" applyFill="1" applyAlignment="1">
      <alignment horizontal="left" vertical="center" wrapText="1"/>
    </xf>
    <xf numFmtId="187" fontId="1" fillId="4" borderId="0" xfId="1" applyNumberFormat="1" applyFont="1" applyFill="1" applyAlignment="1">
      <alignment horizontal="left" vertical="center"/>
    </xf>
    <xf numFmtId="0" fontId="1" fillId="5" borderId="0" xfId="0" applyFont="1" applyFill="1" applyAlignment="1">
      <alignment horizontal="center" vertical="center" wrapText="1"/>
    </xf>
    <xf numFmtId="187" fontId="1" fillId="5" borderId="0" xfId="1" applyNumberFormat="1" applyFont="1" applyFill="1" applyAlignment="1">
      <alignment horizontal="center" vertical="center"/>
    </xf>
    <xf numFmtId="187" fontId="1" fillId="5" borderId="1" xfId="1" applyNumberFormat="1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0B515-0549-43B2-BB2A-76A8D5409B09}">
  <dimension ref="A1:P86"/>
  <sheetViews>
    <sheetView tabSelected="1" zoomScale="80" zoomScaleNormal="8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14" sqref="B14"/>
    </sheetView>
  </sheetViews>
  <sheetFormatPr defaultColWidth="8.625" defaultRowHeight="14.25" x14ac:dyDescent="0.2"/>
  <cols>
    <col min="1" max="1" width="34.75" style="4" customWidth="1"/>
    <col min="2" max="2" width="38.875" style="2" bestFit="1" customWidth="1"/>
    <col min="3" max="3" width="15.75" style="2" customWidth="1"/>
    <col min="4" max="4" width="14.625" style="2" customWidth="1"/>
    <col min="5" max="5" width="15.5" style="11" customWidth="1"/>
    <col min="6" max="6" width="12.75" style="2" customWidth="1"/>
    <col min="7" max="7" width="12.125" style="2" customWidth="1"/>
    <col min="8" max="8" width="11.25" style="2" customWidth="1"/>
    <col min="9" max="9" width="11.75" style="2" customWidth="1"/>
    <col min="10" max="10" width="12.875" style="2" customWidth="1"/>
    <col min="11" max="11" width="12.125" style="2" customWidth="1"/>
    <col min="12" max="12" width="27.125" style="15" customWidth="1"/>
    <col min="13" max="13" width="26.75" style="18" customWidth="1"/>
    <col min="14" max="14" width="21.375" style="15" bestFit="1" customWidth="1"/>
    <col min="15" max="15" width="9.125" style="4" customWidth="1"/>
    <col min="16" max="16" width="14" style="4" customWidth="1"/>
    <col min="17" max="16384" width="8.625" style="2"/>
  </cols>
  <sheetData>
    <row r="1" spans="1:16" s="13" customFormat="1" ht="42" customHeight="1" x14ac:dyDescent="0.2">
      <c r="A1" s="12" t="s">
        <v>0</v>
      </c>
      <c r="B1" s="12" t="s">
        <v>1</v>
      </c>
      <c r="C1" s="25" t="s">
        <v>190</v>
      </c>
      <c r="D1" s="25" t="s">
        <v>191</v>
      </c>
      <c r="E1" s="25" t="s">
        <v>192</v>
      </c>
      <c r="F1" s="37" t="s">
        <v>193</v>
      </c>
      <c r="G1" s="37" t="s">
        <v>194</v>
      </c>
      <c r="H1" s="37" t="s">
        <v>195</v>
      </c>
      <c r="I1" s="37" t="s">
        <v>196</v>
      </c>
      <c r="J1" s="37" t="s">
        <v>197</v>
      </c>
      <c r="K1" s="37" t="s">
        <v>198</v>
      </c>
      <c r="L1" s="12" t="s">
        <v>179</v>
      </c>
      <c r="M1" s="42" t="s">
        <v>189</v>
      </c>
      <c r="N1" s="18" t="s">
        <v>177</v>
      </c>
      <c r="O1" s="12" t="s">
        <v>178</v>
      </c>
      <c r="P1" s="12" t="s">
        <v>153</v>
      </c>
    </row>
    <row r="2" spans="1:16" ht="24.95" customHeight="1" x14ac:dyDescent="0.2">
      <c r="A2" s="5" t="s">
        <v>64</v>
      </c>
      <c r="B2" s="1" t="s">
        <v>65</v>
      </c>
      <c r="C2" s="26">
        <v>35</v>
      </c>
      <c r="D2" s="27">
        <v>31</v>
      </c>
      <c r="E2" s="28">
        <v>25</v>
      </c>
      <c r="F2" s="38">
        <v>5</v>
      </c>
      <c r="G2" s="38">
        <v>0</v>
      </c>
      <c r="H2" s="38">
        <v>3</v>
      </c>
      <c r="I2" s="38">
        <v>0</v>
      </c>
      <c r="J2" s="38">
        <v>0</v>
      </c>
      <c r="K2" s="38">
        <v>0</v>
      </c>
      <c r="L2" s="20">
        <f>AVERAGE(C2:K2)</f>
        <v>11</v>
      </c>
      <c r="M2" s="43">
        <f>MAX(C2:K2)</f>
        <v>35</v>
      </c>
      <c r="N2" s="17" t="s">
        <v>180</v>
      </c>
      <c r="O2" s="3" t="s">
        <v>158</v>
      </c>
      <c r="P2" s="3" t="s">
        <v>159</v>
      </c>
    </row>
    <row r="3" spans="1:16" ht="24.95" customHeight="1" x14ac:dyDescent="0.2">
      <c r="A3" s="10" t="s">
        <v>124</v>
      </c>
      <c r="B3" s="2" t="s">
        <v>125</v>
      </c>
      <c r="C3" s="26">
        <v>0</v>
      </c>
      <c r="D3" s="26">
        <v>0</v>
      </c>
      <c r="E3" s="26">
        <v>0</v>
      </c>
      <c r="F3" s="38">
        <v>0</v>
      </c>
      <c r="G3" s="38">
        <v>0</v>
      </c>
      <c r="H3" s="38">
        <v>0</v>
      </c>
      <c r="I3" s="38">
        <v>0</v>
      </c>
      <c r="J3" s="39">
        <v>12</v>
      </c>
      <c r="K3" s="38">
        <v>0</v>
      </c>
      <c r="L3" s="20">
        <f t="shared" ref="L3:L66" si="0">AVERAGE(C3:K3)</f>
        <v>1.3333333333333333</v>
      </c>
      <c r="M3" s="43">
        <f t="shared" ref="M3:M67" si="1">MAX(C3:K3)</f>
        <v>12</v>
      </c>
      <c r="N3" s="16" t="s">
        <v>181</v>
      </c>
      <c r="O3" s="4" t="s">
        <v>158</v>
      </c>
      <c r="P3" s="3" t="s">
        <v>157</v>
      </c>
    </row>
    <row r="4" spans="1:16" ht="24.95" customHeight="1" x14ac:dyDescent="0.2">
      <c r="A4" s="10" t="s">
        <v>176</v>
      </c>
      <c r="B4" s="2" t="s">
        <v>175</v>
      </c>
      <c r="C4" s="26">
        <v>0</v>
      </c>
      <c r="D4" s="26">
        <v>0</v>
      </c>
      <c r="E4" s="26">
        <v>0</v>
      </c>
      <c r="F4" s="38">
        <v>1</v>
      </c>
      <c r="G4" s="38">
        <v>0</v>
      </c>
      <c r="H4" s="38">
        <v>1</v>
      </c>
      <c r="I4" s="38">
        <v>1</v>
      </c>
      <c r="J4" s="38">
        <v>0</v>
      </c>
      <c r="K4" s="38">
        <v>0</v>
      </c>
      <c r="L4" s="20">
        <f t="shared" si="0"/>
        <v>0.33333333333333331</v>
      </c>
      <c r="M4" s="43">
        <f t="shared" si="1"/>
        <v>1</v>
      </c>
      <c r="N4" s="16" t="s">
        <v>183</v>
      </c>
      <c r="O4" s="3" t="s">
        <v>158</v>
      </c>
      <c r="P4" s="3" t="s">
        <v>159</v>
      </c>
    </row>
    <row r="5" spans="1:16" ht="24.95" customHeight="1" x14ac:dyDescent="0.2">
      <c r="A5" s="5" t="s">
        <v>74</v>
      </c>
      <c r="B5" s="1" t="s">
        <v>75</v>
      </c>
      <c r="C5" s="26">
        <v>0</v>
      </c>
      <c r="D5" s="26">
        <v>0</v>
      </c>
      <c r="E5" s="26">
        <v>0</v>
      </c>
      <c r="F5" s="38">
        <v>0</v>
      </c>
      <c r="G5" s="38">
        <v>0</v>
      </c>
      <c r="H5" s="38">
        <v>0</v>
      </c>
      <c r="I5" s="38">
        <v>0</v>
      </c>
      <c r="J5" s="38">
        <v>1</v>
      </c>
      <c r="K5" s="38">
        <v>0</v>
      </c>
      <c r="L5" s="20">
        <f t="shared" si="0"/>
        <v>0.1111111111111111</v>
      </c>
      <c r="M5" s="43">
        <f t="shared" si="1"/>
        <v>1</v>
      </c>
      <c r="N5" s="16" t="s">
        <v>183</v>
      </c>
      <c r="O5" s="3" t="s">
        <v>158</v>
      </c>
      <c r="P5" s="3" t="s">
        <v>159</v>
      </c>
    </row>
    <row r="6" spans="1:16" ht="24.95" customHeight="1" x14ac:dyDescent="0.2">
      <c r="A6" s="5" t="s">
        <v>174</v>
      </c>
      <c r="B6" s="1" t="s">
        <v>173</v>
      </c>
      <c r="C6" s="26">
        <v>0</v>
      </c>
      <c r="D6" s="26">
        <v>0</v>
      </c>
      <c r="E6" s="26">
        <v>0</v>
      </c>
      <c r="F6" s="38">
        <v>0</v>
      </c>
      <c r="G6" s="38">
        <v>1</v>
      </c>
      <c r="H6" s="38">
        <v>0</v>
      </c>
      <c r="I6" s="38">
        <v>0</v>
      </c>
      <c r="J6" s="38">
        <v>0</v>
      </c>
      <c r="K6" s="38">
        <v>1</v>
      </c>
      <c r="L6" s="20">
        <f t="shared" si="0"/>
        <v>0.22222222222222221</v>
      </c>
      <c r="M6" s="43">
        <f t="shared" si="1"/>
        <v>1</v>
      </c>
      <c r="N6" s="16" t="s">
        <v>183</v>
      </c>
      <c r="O6" s="3" t="s">
        <v>158</v>
      </c>
      <c r="P6" s="3" t="s">
        <v>159</v>
      </c>
    </row>
    <row r="7" spans="1:16" ht="24.95" customHeight="1" x14ac:dyDescent="0.2">
      <c r="A7" s="5" t="s">
        <v>168</v>
      </c>
      <c r="B7" s="1" t="s">
        <v>167</v>
      </c>
      <c r="C7" s="26">
        <v>10</v>
      </c>
      <c r="D7" s="27">
        <v>8</v>
      </c>
      <c r="E7" s="28">
        <v>6</v>
      </c>
      <c r="F7" s="38">
        <v>6</v>
      </c>
      <c r="G7" s="38">
        <v>4</v>
      </c>
      <c r="H7" s="38">
        <v>6</v>
      </c>
      <c r="I7" s="38">
        <v>3</v>
      </c>
      <c r="J7" s="38">
        <v>3</v>
      </c>
      <c r="K7" s="38">
        <v>3</v>
      </c>
      <c r="L7" s="20">
        <f t="shared" si="0"/>
        <v>5.4444444444444446</v>
      </c>
      <c r="M7" s="43">
        <f t="shared" si="1"/>
        <v>10</v>
      </c>
      <c r="N7" s="16" t="s">
        <v>183</v>
      </c>
      <c r="O7" s="3" t="s">
        <v>158</v>
      </c>
      <c r="P7" s="3" t="s">
        <v>159</v>
      </c>
    </row>
    <row r="8" spans="1:16" ht="24.95" customHeight="1" x14ac:dyDescent="0.2">
      <c r="A8" s="5" t="s">
        <v>172</v>
      </c>
      <c r="B8" s="1" t="s">
        <v>171</v>
      </c>
      <c r="C8" s="26">
        <v>13</v>
      </c>
      <c r="D8" s="27">
        <v>7</v>
      </c>
      <c r="E8" s="28">
        <v>5</v>
      </c>
      <c r="F8" s="38">
        <v>0</v>
      </c>
      <c r="G8" s="38">
        <v>1</v>
      </c>
      <c r="H8" s="38">
        <v>2</v>
      </c>
      <c r="I8" s="38">
        <v>1</v>
      </c>
      <c r="J8" s="38">
        <v>1</v>
      </c>
      <c r="K8" s="38">
        <v>0</v>
      </c>
      <c r="L8" s="20">
        <f t="shared" si="0"/>
        <v>3.3333333333333335</v>
      </c>
      <c r="M8" s="43">
        <f t="shared" si="1"/>
        <v>13</v>
      </c>
      <c r="N8" s="17" t="s">
        <v>180</v>
      </c>
      <c r="O8" s="3" t="s">
        <v>158</v>
      </c>
      <c r="P8" s="3" t="s">
        <v>159</v>
      </c>
    </row>
    <row r="9" spans="1:16" ht="24.95" customHeight="1" x14ac:dyDescent="0.2">
      <c r="A9" s="5" t="s">
        <v>80</v>
      </c>
      <c r="B9" s="1" t="s">
        <v>81</v>
      </c>
      <c r="C9" s="26">
        <v>640</v>
      </c>
      <c r="D9" s="27">
        <v>651</v>
      </c>
      <c r="E9" s="28">
        <v>520</v>
      </c>
      <c r="F9" s="38">
        <v>200</v>
      </c>
      <c r="G9" s="38">
        <v>150</v>
      </c>
      <c r="H9" s="38">
        <v>130</v>
      </c>
      <c r="I9" s="38">
        <v>70</v>
      </c>
      <c r="J9" s="38">
        <v>150</v>
      </c>
      <c r="K9" s="38">
        <v>73</v>
      </c>
      <c r="L9" s="20">
        <f t="shared" si="0"/>
        <v>287.11111111111109</v>
      </c>
      <c r="M9" s="43">
        <f t="shared" si="1"/>
        <v>651</v>
      </c>
      <c r="N9" s="16" t="s">
        <v>183</v>
      </c>
      <c r="O9" s="3" t="s">
        <v>158</v>
      </c>
      <c r="P9" s="3" t="s">
        <v>159</v>
      </c>
    </row>
    <row r="10" spans="1:16" ht="24.95" customHeight="1" x14ac:dyDescent="0.2">
      <c r="A10" s="10" t="s">
        <v>120</v>
      </c>
      <c r="B10" s="2" t="s">
        <v>121</v>
      </c>
      <c r="C10" s="29">
        <v>9</v>
      </c>
      <c r="D10" s="30">
        <v>5</v>
      </c>
      <c r="E10" s="31">
        <v>7</v>
      </c>
      <c r="F10" s="39">
        <v>6</v>
      </c>
      <c r="G10" s="38">
        <v>0</v>
      </c>
      <c r="H10" s="39">
        <v>15</v>
      </c>
      <c r="I10" s="38">
        <v>0</v>
      </c>
      <c r="J10" s="38">
        <v>0</v>
      </c>
      <c r="K10" s="39">
        <v>1</v>
      </c>
      <c r="L10" s="20">
        <f t="shared" si="0"/>
        <v>4.7777777777777777</v>
      </c>
      <c r="M10" s="43">
        <f t="shared" si="1"/>
        <v>15</v>
      </c>
      <c r="N10" s="16" t="s">
        <v>181</v>
      </c>
      <c r="O10" s="4" t="s">
        <v>157</v>
      </c>
      <c r="P10" s="3" t="s">
        <v>159</v>
      </c>
    </row>
    <row r="11" spans="1:16" s="4" customFormat="1" ht="24.95" customHeight="1" x14ac:dyDescent="0.2">
      <c r="A11" s="10" t="s">
        <v>118</v>
      </c>
      <c r="B11" s="2" t="s">
        <v>119</v>
      </c>
      <c r="C11" s="29">
        <v>457</v>
      </c>
      <c r="D11" s="30">
        <v>484</v>
      </c>
      <c r="E11" s="31">
        <v>430</v>
      </c>
      <c r="F11" s="39">
        <v>163</v>
      </c>
      <c r="G11" s="39">
        <v>65</v>
      </c>
      <c r="H11" s="39">
        <v>56</v>
      </c>
      <c r="I11" s="39">
        <v>250</v>
      </c>
      <c r="J11" s="39">
        <v>77</v>
      </c>
      <c r="K11" s="39">
        <v>60</v>
      </c>
      <c r="L11" s="20">
        <f t="shared" si="0"/>
        <v>226.88888888888889</v>
      </c>
      <c r="M11" s="43">
        <f t="shared" si="1"/>
        <v>484</v>
      </c>
      <c r="N11" s="16" t="s">
        <v>181</v>
      </c>
      <c r="O11" s="4" t="s">
        <v>158</v>
      </c>
      <c r="P11" s="3" t="s">
        <v>159</v>
      </c>
    </row>
    <row r="12" spans="1:16" ht="24.95" customHeight="1" x14ac:dyDescent="0.2">
      <c r="A12" s="5" t="s">
        <v>52</v>
      </c>
      <c r="B12" s="3" t="s">
        <v>53</v>
      </c>
      <c r="C12" s="26">
        <v>14</v>
      </c>
      <c r="D12" s="27">
        <v>12</v>
      </c>
      <c r="E12" s="28">
        <v>8</v>
      </c>
      <c r="F12" s="38">
        <v>6</v>
      </c>
      <c r="G12" s="38">
        <v>6</v>
      </c>
      <c r="H12" s="38">
        <v>4</v>
      </c>
      <c r="I12" s="38">
        <v>14</v>
      </c>
      <c r="J12" s="38">
        <v>20</v>
      </c>
      <c r="K12" s="38">
        <v>4</v>
      </c>
      <c r="L12" s="20">
        <f t="shared" si="0"/>
        <v>9.7777777777777786</v>
      </c>
      <c r="M12" s="43">
        <f t="shared" si="1"/>
        <v>20</v>
      </c>
      <c r="N12" s="16" t="s">
        <v>183</v>
      </c>
      <c r="O12" s="3" t="s">
        <v>158</v>
      </c>
      <c r="P12" s="3" t="s">
        <v>159</v>
      </c>
    </row>
    <row r="13" spans="1:16" ht="24.95" customHeight="1" x14ac:dyDescent="0.2">
      <c r="A13" s="10" t="s">
        <v>148</v>
      </c>
      <c r="B13" s="2" t="s">
        <v>149</v>
      </c>
      <c r="C13" s="29">
        <v>64</v>
      </c>
      <c r="D13" s="30">
        <v>51</v>
      </c>
      <c r="E13" s="31">
        <v>32</v>
      </c>
      <c r="F13" s="39">
        <v>1</v>
      </c>
      <c r="G13" s="39">
        <v>3</v>
      </c>
      <c r="H13" s="39">
        <v>2</v>
      </c>
      <c r="I13" s="39">
        <v>20</v>
      </c>
      <c r="J13" s="39">
        <v>10</v>
      </c>
      <c r="K13" s="39">
        <v>13</v>
      </c>
      <c r="L13" s="20">
        <f t="shared" si="0"/>
        <v>21.777777777777779</v>
      </c>
      <c r="M13" s="43">
        <f t="shared" si="1"/>
        <v>64</v>
      </c>
      <c r="N13" s="16" t="s">
        <v>182</v>
      </c>
      <c r="O13" s="4" t="s">
        <v>158</v>
      </c>
      <c r="P13" s="3" t="s">
        <v>159</v>
      </c>
    </row>
    <row r="14" spans="1:16" s="4" customFormat="1" ht="24.95" customHeight="1" x14ac:dyDescent="0.2">
      <c r="A14" s="5" t="s">
        <v>154</v>
      </c>
      <c r="B14" s="3" t="s">
        <v>162</v>
      </c>
      <c r="C14" s="26">
        <v>3243</v>
      </c>
      <c r="D14" s="27">
        <v>3354</v>
      </c>
      <c r="E14" s="28">
        <v>2477</v>
      </c>
      <c r="F14" s="38">
        <v>902</v>
      </c>
      <c r="G14" s="38">
        <v>500</v>
      </c>
      <c r="H14" s="38">
        <v>250</v>
      </c>
      <c r="I14" s="38">
        <v>200</v>
      </c>
      <c r="J14" s="38">
        <v>200</v>
      </c>
      <c r="K14" s="38">
        <v>300</v>
      </c>
      <c r="L14" s="21">
        <f t="shared" si="0"/>
        <v>1269.5555555555557</v>
      </c>
      <c r="M14" s="43">
        <f t="shared" si="1"/>
        <v>3354</v>
      </c>
      <c r="N14" s="17" t="s">
        <v>181</v>
      </c>
      <c r="O14" s="4" t="s">
        <v>158</v>
      </c>
      <c r="P14" s="3" t="s">
        <v>159</v>
      </c>
    </row>
    <row r="15" spans="1:16" ht="24.95" customHeight="1" x14ac:dyDescent="0.2">
      <c r="A15" s="10" t="s">
        <v>6</v>
      </c>
      <c r="B15" s="2" t="s">
        <v>7</v>
      </c>
      <c r="C15" s="29">
        <v>542</v>
      </c>
      <c r="D15" s="30">
        <v>450</v>
      </c>
      <c r="E15" s="31">
        <v>320</v>
      </c>
      <c r="F15" s="38">
        <v>20</v>
      </c>
      <c r="G15" s="38">
        <v>33</v>
      </c>
      <c r="H15" s="38">
        <v>35</v>
      </c>
      <c r="I15" s="38">
        <v>250</v>
      </c>
      <c r="J15" s="38">
        <v>20</v>
      </c>
      <c r="K15" s="38">
        <v>17</v>
      </c>
      <c r="L15" s="20">
        <f t="shared" si="0"/>
        <v>187.44444444444446</v>
      </c>
      <c r="M15" s="43">
        <f t="shared" si="1"/>
        <v>542</v>
      </c>
      <c r="N15" s="16" t="s">
        <v>181</v>
      </c>
      <c r="O15" s="3" t="s">
        <v>158</v>
      </c>
      <c r="P15" s="3" t="s">
        <v>159</v>
      </c>
    </row>
    <row r="16" spans="1:16" s="4" customFormat="1" ht="24.95" customHeight="1" x14ac:dyDescent="0.2">
      <c r="A16" s="5" t="s">
        <v>4</v>
      </c>
      <c r="B16" s="2" t="s">
        <v>5</v>
      </c>
      <c r="C16" s="29">
        <v>30</v>
      </c>
      <c r="D16" s="30">
        <v>27</v>
      </c>
      <c r="E16" s="31">
        <v>12</v>
      </c>
      <c r="F16" s="38">
        <v>9</v>
      </c>
      <c r="G16" s="38">
        <v>5</v>
      </c>
      <c r="H16" s="38">
        <v>10</v>
      </c>
      <c r="I16" s="38">
        <v>4</v>
      </c>
      <c r="J16" s="38">
        <v>2</v>
      </c>
      <c r="K16" s="38">
        <v>0</v>
      </c>
      <c r="L16" s="20">
        <f t="shared" si="0"/>
        <v>11</v>
      </c>
      <c r="M16" s="43">
        <f t="shared" si="1"/>
        <v>30</v>
      </c>
      <c r="N16" s="16" t="s">
        <v>181</v>
      </c>
      <c r="O16" s="3" t="s">
        <v>158</v>
      </c>
      <c r="P16" s="3" t="s">
        <v>159</v>
      </c>
    </row>
    <row r="17" spans="1:16" s="7" customFormat="1" ht="24.95" customHeight="1" x14ac:dyDescent="0.2">
      <c r="A17" s="10" t="s">
        <v>108</v>
      </c>
      <c r="B17" s="2" t="s">
        <v>109</v>
      </c>
      <c r="C17" s="29">
        <v>280</v>
      </c>
      <c r="D17" s="30">
        <v>210</v>
      </c>
      <c r="E17" s="31">
        <v>152</v>
      </c>
      <c r="F17" s="39">
        <v>20</v>
      </c>
      <c r="G17" s="39">
        <v>30</v>
      </c>
      <c r="H17" s="39">
        <v>60</v>
      </c>
      <c r="I17" s="39">
        <v>30</v>
      </c>
      <c r="J17" s="39">
        <v>40</v>
      </c>
      <c r="K17" s="39">
        <v>30</v>
      </c>
      <c r="L17" s="20">
        <f t="shared" si="0"/>
        <v>94.666666666666671</v>
      </c>
      <c r="M17" s="43">
        <f t="shared" si="1"/>
        <v>280</v>
      </c>
      <c r="N17" s="16" t="s">
        <v>181</v>
      </c>
      <c r="O17" s="4" t="s">
        <v>158</v>
      </c>
      <c r="P17" s="3" t="s">
        <v>159</v>
      </c>
    </row>
    <row r="18" spans="1:16" s="4" customFormat="1" ht="24.95" customHeight="1" x14ac:dyDescent="0.2">
      <c r="A18" s="10" t="s">
        <v>106</v>
      </c>
      <c r="B18" s="2" t="s">
        <v>107</v>
      </c>
      <c r="C18" s="26">
        <v>0</v>
      </c>
      <c r="D18" s="26">
        <v>0</v>
      </c>
      <c r="E18" s="26">
        <v>0</v>
      </c>
      <c r="F18" s="38">
        <v>0</v>
      </c>
      <c r="G18" s="39">
        <v>1</v>
      </c>
      <c r="H18" s="38">
        <v>0</v>
      </c>
      <c r="I18" s="38">
        <v>0</v>
      </c>
      <c r="J18" s="38">
        <v>0</v>
      </c>
      <c r="K18" s="38">
        <v>0</v>
      </c>
      <c r="L18" s="20">
        <f t="shared" si="0"/>
        <v>0.1111111111111111</v>
      </c>
      <c r="M18" s="43">
        <f t="shared" si="1"/>
        <v>1</v>
      </c>
      <c r="N18" s="16" t="s">
        <v>181</v>
      </c>
      <c r="O18" s="3" t="s">
        <v>155</v>
      </c>
      <c r="P18" s="3" t="s">
        <v>155</v>
      </c>
    </row>
    <row r="19" spans="1:16" s="4" customFormat="1" ht="24.95" customHeight="1" x14ac:dyDescent="0.2">
      <c r="A19" s="10" t="s">
        <v>104</v>
      </c>
      <c r="B19" s="2" t="s">
        <v>105</v>
      </c>
      <c r="C19" s="29">
        <v>384</v>
      </c>
      <c r="D19" s="30">
        <v>301</v>
      </c>
      <c r="E19" s="31">
        <v>224</v>
      </c>
      <c r="F19" s="39">
        <v>18</v>
      </c>
      <c r="G19" s="39">
        <v>24</v>
      </c>
      <c r="H19" s="39">
        <v>8</v>
      </c>
      <c r="I19" s="39">
        <v>4</v>
      </c>
      <c r="J19" s="39">
        <v>14</v>
      </c>
      <c r="K19" s="39">
        <v>22</v>
      </c>
      <c r="L19" s="20">
        <f t="shared" si="0"/>
        <v>111</v>
      </c>
      <c r="M19" s="43">
        <f t="shared" si="1"/>
        <v>384</v>
      </c>
      <c r="N19" s="16" t="s">
        <v>181</v>
      </c>
      <c r="O19" s="3" t="s">
        <v>156</v>
      </c>
      <c r="P19" s="3" t="s">
        <v>156</v>
      </c>
    </row>
    <row r="20" spans="1:16" ht="24.95" customHeight="1" x14ac:dyDescent="0.2">
      <c r="A20" s="5" t="s">
        <v>96</v>
      </c>
      <c r="B20" s="1" t="s">
        <v>97</v>
      </c>
      <c r="C20" s="26">
        <v>0</v>
      </c>
      <c r="D20" s="26">
        <v>0</v>
      </c>
      <c r="E20" s="26">
        <v>0</v>
      </c>
      <c r="F20" s="38">
        <v>1</v>
      </c>
      <c r="G20" s="38">
        <v>4</v>
      </c>
      <c r="H20" s="38">
        <v>1</v>
      </c>
      <c r="I20" s="38">
        <v>1</v>
      </c>
      <c r="J20" s="38">
        <v>3</v>
      </c>
      <c r="K20" s="38">
        <v>0</v>
      </c>
      <c r="L20" s="20">
        <f t="shared" si="0"/>
        <v>1.1111111111111112</v>
      </c>
      <c r="M20" s="43">
        <f t="shared" si="1"/>
        <v>4</v>
      </c>
      <c r="N20" s="16" t="s">
        <v>181</v>
      </c>
      <c r="O20" s="3" t="s">
        <v>156</v>
      </c>
      <c r="P20" s="3" t="s">
        <v>156</v>
      </c>
    </row>
    <row r="21" spans="1:16" s="4" customFormat="1" ht="24.95" customHeight="1" x14ac:dyDescent="0.2">
      <c r="A21" s="10" t="s">
        <v>98</v>
      </c>
      <c r="B21" s="4" t="s">
        <v>99</v>
      </c>
      <c r="C21" s="29">
        <v>10275</v>
      </c>
      <c r="D21" s="30">
        <v>9872</v>
      </c>
      <c r="E21" s="31">
        <v>7530</v>
      </c>
      <c r="F21" s="39">
        <v>3366</v>
      </c>
      <c r="G21" s="39">
        <v>4057</v>
      </c>
      <c r="H21" s="39">
        <v>3000</v>
      </c>
      <c r="I21" s="39">
        <v>2000</v>
      </c>
      <c r="J21" s="39">
        <v>800</v>
      </c>
      <c r="K21" s="39">
        <v>1000</v>
      </c>
      <c r="L21" s="21">
        <f t="shared" si="0"/>
        <v>4655.5555555555557</v>
      </c>
      <c r="M21" s="43">
        <f t="shared" si="1"/>
        <v>10275</v>
      </c>
      <c r="N21" s="17" t="s">
        <v>181</v>
      </c>
      <c r="O21" s="4" t="s">
        <v>156</v>
      </c>
      <c r="P21" s="3" t="s">
        <v>156</v>
      </c>
    </row>
    <row r="22" spans="1:16" ht="24.95" customHeight="1" x14ac:dyDescent="0.2">
      <c r="A22" s="5" t="s">
        <v>94</v>
      </c>
      <c r="B22" s="1" t="s">
        <v>95</v>
      </c>
      <c r="C22" s="26">
        <v>20</v>
      </c>
      <c r="D22" s="27">
        <v>21</v>
      </c>
      <c r="E22" s="28">
        <v>12</v>
      </c>
      <c r="F22" s="38">
        <v>4</v>
      </c>
      <c r="G22" s="38">
        <v>3</v>
      </c>
      <c r="H22" s="38">
        <v>2</v>
      </c>
      <c r="I22" s="38">
        <v>1</v>
      </c>
      <c r="J22" s="38">
        <v>1</v>
      </c>
      <c r="K22" s="38">
        <v>0</v>
      </c>
      <c r="L22" s="20">
        <f t="shared" si="0"/>
        <v>7.1111111111111107</v>
      </c>
      <c r="M22" s="43">
        <f t="shared" si="1"/>
        <v>21</v>
      </c>
      <c r="N22" s="16" t="s">
        <v>181</v>
      </c>
      <c r="O22" s="3" t="s">
        <v>156</v>
      </c>
      <c r="P22" s="3" t="s">
        <v>156</v>
      </c>
    </row>
    <row r="23" spans="1:16" ht="24.95" customHeight="1" x14ac:dyDescent="0.2">
      <c r="A23" s="5" t="s">
        <v>92</v>
      </c>
      <c r="B23" s="1" t="s">
        <v>93</v>
      </c>
      <c r="C23" s="26">
        <v>0</v>
      </c>
      <c r="D23" s="26">
        <v>0</v>
      </c>
      <c r="E23" s="26">
        <v>0</v>
      </c>
      <c r="F23" s="38">
        <v>1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20">
        <f t="shared" si="0"/>
        <v>0.1111111111111111</v>
      </c>
      <c r="M23" s="43">
        <f t="shared" si="1"/>
        <v>1</v>
      </c>
      <c r="N23" s="16" t="s">
        <v>181</v>
      </c>
      <c r="O23" s="3" t="s">
        <v>156</v>
      </c>
      <c r="P23" s="3" t="s">
        <v>159</v>
      </c>
    </row>
    <row r="24" spans="1:16" ht="24.95" customHeight="1" x14ac:dyDescent="0.2">
      <c r="A24" s="5" t="s">
        <v>72</v>
      </c>
      <c r="B24" s="1" t="s">
        <v>73</v>
      </c>
      <c r="C24" s="26">
        <v>15</v>
      </c>
      <c r="D24" s="27">
        <v>9</v>
      </c>
      <c r="E24" s="28">
        <v>5</v>
      </c>
      <c r="F24" s="38">
        <v>0</v>
      </c>
      <c r="G24" s="38">
        <v>0</v>
      </c>
      <c r="H24" s="38">
        <v>1</v>
      </c>
      <c r="I24" s="38">
        <v>0</v>
      </c>
      <c r="J24" s="38">
        <v>0</v>
      </c>
      <c r="K24" s="38">
        <v>0</v>
      </c>
      <c r="L24" s="20">
        <f t="shared" si="0"/>
        <v>3.3333333333333335</v>
      </c>
      <c r="M24" s="43">
        <f t="shared" si="1"/>
        <v>15</v>
      </c>
      <c r="N24" s="16" t="s">
        <v>181</v>
      </c>
      <c r="O24" s="3" t="s">
        <v>158</v>
      </c>
      <c r="P24" s="3" t="s">
        <v>159</v>
      </c>
    </row>
    <row r="25" spans="1:16" ht="24.95" customHeight="1" x14ac:dyDescent="0.2">
      <c r="A25" s="10" t="s">
        <v>150</v>
      </c>
      <c r="B25" s="2" t="s">
        <v>151</v>
      </c>
      <c r="C25" s="29">
        <v>58</v>
      </c>
      <c r="D25" s="30">
        <v>45</v>
      </c>
      <c r="E25" s="31">
        <v>24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9">
        <v>1</v>
      </c>
      <c r="L25" s="20">
        <f t="shared" si="0"/>
        <v>14.222222222222221</v>
      </c>
      <c r="M25" s="43">
        <f t="shared" si="1"/>
        <v>58</v>
      </c>
      <c r="N25" s="16" t="s">
        <v>181</v>
      </c>
      <c r="O25" s="4" t="s">
        <v>158</v>
      </c>
      <c r="P25" s="3" t="s">
        <v>159</v>
      </c>
    </row>
    <row r="26" spans="1:16" ht="24.95" customHeight="1" x14ac:dyDescent="0.2">
      <c r="A26" s="5" t="s">
        <v>2</v>
      </c>
      <c r="B26" s="1" t="s">
        <v>3</v>
      </c>
      <c r="C26" s="26">
        <v>68</v>
      </c>
      <c r="D26" s="27">
        <v>67</v>
      </c>
      <c r="E26" s="28">
        <v>45</v>
      </c>
      <c r="F26" s="38">
        <v>20</v>
      </c>
      <c r="G26" s="38">
        <v>7</v>
      </c>
      <c r="H26" s="38">
        <v>4</v>
      </c>
      <c r="I26" s="38">
        <v>4</v>
      </c>
      <c r="J26" s="38">
        <v>7</v>
      </c>
      <c r="K26" s="38">
        <v>4</v>
      </c>
      <c r="L26" s="20">
        <f t="shared" si="0"/>
        <v>25.111111111111111</v>
      </c>
      <c r="M26" s="43">
        <f t="shared" si="1"/>
        <v>68</v>
      </c>
      <c r="N26" s="16" t="s">
        <v>181</v>
      </c>
      <c r="O26" s="3" t="s">
        <v>158</v>
      </c>
      <c r="P26" s="3" t="s">
        <v>159</v>
      </c>
    </row>
    <row r="27" spans="1:16" ht="24.95" customHeight="1" x14ac:dyDescent="0.2">
      <c r="A27" s="10" t="s">
        <v>144</v>
      </c>
      <c r="B27" s="2" t="s">
        <v>145</v>
      </c>
      <c r="C27" s="29">
        <v>754</v>
      </c>
      <c r="D27" s="30">
        <v>662</v>
      </c>
      <c r="E27" s="31">
        <v>540</v>
      </c>
      <c r="F27" s="39">
        <v>20</v>
      </c>
      <c r="G27" s="39">
        <v>22</v>
      </c>
      <c r="H27" s="39">
        <v>20</v>
      </c>
      <c r="I27" s="39">
        <v>15</v>
      </c>
      <c r="J27" s="39">
        <v>40</v>
      </c>
      <c r="K27" s="39">
        <v>37</v>
      </c>
      <c r="L27" s="20">
        <f t="shared" si="0"/>
        <v>234.44444444444446</v>
      </c>
      <c r="M27" s="43">
        <f t="shared" si="1"/>
        <v>754</v>
      </c>
      <c r="N27" s="16" t="s">
        <v>181</v>
      </c>
      <c r="O27" s="4" t="s">
        <v>158</v>
      </c>
      <c r="P27" s="3" t="s">
        <v>159</v>
      </c>
    </row>
    <row r="28" spans="1:16" ht="24.95" customHeight="1" x14ac:dyDescent="0.2">
      <c r="A28" s="10" t="s">
        <v>140</v>
      </c>
      <c r="B28" s="2" t="s">
        <v>141</v>
      </c>
      <c r="C28" s="29">
        <v>78</v>
      </c>
      <c r="D28" s="30">
        <v>62</v>
      </c>
      <c r="E28" s="31">
        <v>56</v>
      </c>
      <c r="F28" s="39">
        <v>9</v>
      </c>
      <c r="G28" s="39">
        <v>15</v>
      </c>
      <c r="H28" s="39">
        <v>8</v>
      </c>
      <c r="I28" s="39">
        <v>5</v>
      </c>
      <c r="J28" s="39">
        <v>15</v>
      </c>
      <c r="K28" s="39">
        <v>8</v>
      </c>
      <c r="L28" s="20">
        <f t="shared" si="0"/>
        <v>28.444444444444443</v>
      </c>
      <c r="M28" s="43">
        <f t="shared" si="1"/>
        <v>78</v>
      </c>
      <c r="N28" s="16" t="s">
        <v>181</v>
      </c>
      <c r="O28" s="4" t="s">
        <v>158</v>
      </c>
      <c r="P28" s="3" t="s">
        <v>159</v>
      </c>
    </row>
    <row r="29" spans="1:16" s="4" customFormat="1" ht="24.95" customHeight="1" x14ac:dyDescent="0.2">
      <c r="A29" s="10" t="s">
        <v>146</v>
      </c>
      <c r="B29" s="4" t="s">
        <v>147</v>
      </c>
      <c r="C29" s="29">
        <v>3348</v>
      </c>
      <c r="D29" s="30">
        <v>3251</v>
      </c>
      <c r="E29" s="31">
        <v>2456</v>
      </c>
      <c r="F29" s="39">
        <v>250</v>
      </c>
      <c r="G29" s="39">
        <v>100</v>
      </c>
      <c r="H29" s="39">
        <v>300</v>
      </c>
      <c r="I29" s="39">
        <v>100</v>
      </c>
      <c r="J29" s="39">
        <v>150</v>
      </c>
      <c r="K29" s="39">
        <v>197</v>
      </c>
      <c r="L29" s="21">
        <f t="shared" si="0"/>
        <v>1128</v>
      </c>
      <c r="M29" s="43">
        <f t="shared" si="1"/>
        <v>3348</v>
      </c>
      <c r="N29" s="17" t="s">
        <v>181</v>
      </c>
      <c r="O29" s="4" t="s">
        <v>158</v>
      </c>
      <c r="P29" s="3" t="s">
        <v>159</v>
      </c>
    </row>
    <row r="30" spans="1:16" ht="24.95" customHeight="1" x14ac:dyDescent="0.2">
      <c r="A30" s="10" t="s">
        <v>138</v>
      </c>
      <c r="B30" s="2" t="s">
        <v>139</v>
      </c>
      <c r="C30" s="29">
        <v>85</v>
      </c>
      <c r="D30" s="30">
        <v>71</v>
      </c>
      <c r="E30" s="31">
        <v>40</v>
      </c>
      <c r="F30" s="39">
        <v>2</v>
      </c>
      <c r="G30" s="39">
        <v>1</v>
      </c>
      <c r="H30" s="39">
        <v>5</v>
      </c>
      <c r="I30" s="39">
        <v>10</v>
      </c>
      <c r="J30" s="39">
        <v>4</v>
      </c>
      <c r="K30" s="39">
        <v>2</v>
      </c>
      <c r="L30" s="20">
        <f t="shared" si="0"/>
        <v>24.444444444444443</v>
      </c>
      <c r="M30" s="43">
        <f t="shared" si="1"/>
        <v>85</v>
      </c>
      <c r="N30" s="16" t="s">
        <v>181</v>
      </c>
      <c r="O30" s="4" t="s">
        <v>158</v>
      </c>
      <c r="P30" s="3" t="s">
        <v>159</v>
      </c>
    </row>
    <row r="31" spans="1:16" ht="24.95" customHeight="1" x14ac:dyDescent="0.2">
      <c r="A31" s="10" t="s">
        <v>142</v>
      </c>
      <c r="B31" s="2" t="s">
        <v>143</v>
      </c>
      <c r="C31" s="29">
        <v>324</v>
      </c>
      <c r="D31" s="30">
        <v>275</v>
      </c>
      <c r="E31" s="31">
        <v>221</v>
      </c>
      <c r="F31" s="39">
        <v>15</v>
      </c>
      <c r="G31" s="39">
        <v>80</v>
      </c>
      <c r="H31" s="39">
        <v>13</v>
      </c>
      <c r="I31" s="39">
        <v>30</v>
      </c>
      <c r="J31" s="39">
        <v>30</v>
      </c>
      <c r="K31" s="39">
        <v>33</v>
      </c>
      <c r="L31" s="20">
        <f t="shared" si="0"/>
        <v>113.44444444444444</v>
      </c>
      <c r="M31" s="43">
        <f t="shared" si="1"/>
        <v>324</v>
      </c>
      <c r="N31" s="16" t="s">
        <v>181</v>
      </c>
      <c r="O31" s="4" t="s">
        <v>158</v>
      </c>
      <c r="P31" s="3" t="s">
        <v>159</v>
      </c>
    </row>
    <row r="32" spans="1:16" ht="24.95" customHeight="1" x14ac:dyDescent="0.2">
      <c r="A32" s="10" t="s">
        <v>200</v>
      </c>
      <c r="B32" s="2" t="s">
        <v>199</v>
      </c>
      <c r="C32" s="26">
        <v>0</v>
      </c>
      <c r="D32" s="26">
        <v>0</v>
      </c>
      <c r="E32" s="26">
        <v>0</v>
      </c>
      <c r="F32" s="38">
        <v>0</v>
      </c>
      <c r="G32" s="38">
        <v>0</v>
      </c>
      <c r="H32" s="38">
        <v>0</v>
      </c>
      <c r="I32" s="38">
        <v>0</v>
      </c>
      <c r="J32" s="39">
        <v>1</v>
      </c>
      <c r="K32" s="39">
        <v>1</v>
      </c>
      <c r="L32" s="20">
        <f t="shared" si="0"/>
        <v>0.22222222222222221</v>
      </c>
      <c r="M32" s="43">
        <f t="shared" si="1"/>
        <v>1</v>
      </c>
      <c r="N32" s="16" t="s">
        <v>181</v>
      </c>
      <c r="O32" s="3" t="s">
        <v>156</v>
      </c>
      <c r="P32" s="4" t="s">
        <v>158</v>
      </c>
    </row>
    <row r="33" spans="1:16" ht="24.95" customHeight="1" x14ac:dyDescent="0.2">
      <c r="A33" s="5" t="s">
        <v>50</v>
      </c>
      <c r="B33" s="1" t="s">
        <v>51</v>
      </c>
      <c r="C33" s="26">
        <v>958</v>
      </c>
      <c r="D33" s="27">
        <v>952</v>
      </c>
      <c r="E33" s="28">
        <v>856</v>
      </c>
      <c r="F33" s="38">
        <v>300</v>
      </c>
      <c r="G33" s="38">
        <v>23</v>
      </c>
      <c r="H33" s="38">
        <v>26</v>
      </c>
      <c r="I33" s="38">
        <v>7</v>
      </c>
      <c r="J33" s="38">
        <v>1</v>
      </c>
      <c r="K33" s="38">
        <v>0</v>
      </c>
      <c r="L33" s="20">
        <f t="shared" si="0"/>
        <v>347</v>
      </c>
      <c r="M33" s="43">
        <f t="shared" si="1"/>
        <v>958</v>
      </c>
      <c r="N33" s="16" t="s">
        <v>181</v>
      </c>
      <c r="O33" s="3" t="s">
        <v>155</v>
      </c>
      <c r="P33" s="3" t="s">
        <v>155</v>
      </c>
    </row>
    <row r="34" spans="1:16" ht="24.95" customHeight="1" x14ac:dyDescent="0.2">
      <c r="A34" s="5" t="s">
        <v>36</v>
      </c>
      <c r="B34" s="1" t="s">
        <v>37</v>
      </c>
      <c r="C34" s="26">
        <v>150</v>
      </c>
      <c r="D34" s="27">
        <v>146</v>
      </c>
      <c r="E34" s="28">
        <v>125</v>
      </c>
      <c r="F34" s="38">
        <v>5</v>
      </c>
      <c r="G34" s="38">
        <v>2</v>
      </c>
      <c r="H34" s="38">
        <v>5</v>
      </c>
      <c r="I34" s="38">
        <v>2</v>
      </c>
      <c r="J34" s="38">
        <v>0</v>
      </c>
      <c r="K34" s="38">
        <v>0</v>
      </c>
      <c r="L34" s="20">
        <f t="shared" si="0"/>
        <v>48.333333333333336</v>
      </c>
      <c r="M34" s="43">
        <f t="shared" si="1"/>
        <v>150</v>
      </c>
      <c r="N34" s="16" t="s">
        <v>181</v>
      </c>
      <c r="O34" s="3" t="s">
        <v>156</v>
      </c>
      <c r="P34" s="3" t="s">
        <v>156</v>
      </c>
    </row>
    <row r="35" spans="1:16" s="4" customFormat="1" ht="24.95" customHeight="1" x14ac:dyDescent="0.2">
      <c r="A35" s="5" t="s">
        <v>42</v>
      </c>
      <c r="B35" s="1" t="s">
        <v>43</v>
      </c>
      <c r="C35" s="26">
        <v>0</v>
      </c>
      <c r="D35" s="26">
        <v>0</v>
      </c>
      <c r="E35" s="26">
        <v>0</v>
      </c>
      <c r="F35" s="38">
        <v>0</v>
      </c>
      <c r="G35" s="38">
        <v>0</v>
      </c>
      <c r="H35" s="38">
        <v>1</v>
      </c>
      <c r="I35" s="38">
        <v>1</v>
      </c>
      <c r="J35" s="38">
        <v>1</v>
      </c>
      <c r="K35" s="38">
        <v>0</v>
      </c>
      <c r="L35" s="20">
        <f t="shared" si="0"/>
        <v>0.33333333333333331</v>
      </c>
      <c r="M35" s="43">
        <f t="shared" si="1"/>
        <v>1</v>
      </c>
      <c r="N35" s="16" t="s">
        <v>181</v>
      </c>
      <c r="O35" s="3" t="s">
        <v>158</v>
      </c>
      <c r="P35" s="3" t="s">
        <v>159</v>
      </c>
    </row>
    <row r="36" spans="1:16" ht="24.95" customHeight="1" x14ac:dyDescent="0.2">
      <c r="A36" s="5" t="s">
        <v>38</v>
      </c>
      <c r="B36" s="2" t="s">
        <v>39</v>
      </c>
      <c r="C36" s="29">
        <v>180</v>
      </c>
      <c r="D36" s="30">
        <v>166</v>
      </c>
      <c r="E36" s="31">
        <v>145</v>
      </c>
      <c r="F36" s="38">
        <v>0</v>
      </c>
      <c r="G36" s="38">
        <v>3</v>
      </c>
      <c r="H36" s="38">
        <v>2</v>
      </c>
      <c r="I36" s="38">
        <v>1</v>
      </c>
      <c r="J36" s="38">
        <v>0</v>
      </c>
      <c r="K36" s="38">
        <v>0</v>
      </c>
      <c r="L36" s="20">
        <f t="shared" si="0"/>
        <v>55.222222222222221</v>
      </c>
      <c r="M36" s="43">
        <f t="shared" si="1"/>
        <v>180</v>
      </c>
      <c r="N36" s="16" t="s">
        <v>181</v>
      </c>
      <c r="O36" s="3" t="s">
        <v>157</v>
      </c>
      <c r="P36" s="3" t="s">
        <v>159</v>
      </c>
    </row>
    <row r="37" spans="1:16" ht="24.95" customHeight="1" x14ac:dyDescent="0.2">
      <c r="A37" s="5" t="s">
        <v>40</v>
      </c>
      <c r="B37" s="1" t="s">
        <v>41</v>
      </c>
      <c r="C37" s="26">
        <v>694</v>
      </c>
      <c r="D37" s="27">
        <v>614</v>
      </c>
      <c r="E37" s="28">
        <v>426</v>
      </c>
      <c r="F37" s="38">
        <v>57</v>
      </c>
      <c r="G37" s="38">
        <v>25</v>
      </c>
      <c r="H37" s="38">
        <v>14</v>
      </c>
      <c r="I37" s="38">
        <v>30</v>
      </c>
      <c r="J37" s="38">
        <v>19</v>
      </c>
      <c r="K37" s="38">
        <v>16</v>
      </c>
      <c r="L37" s="20">
        <f t="shared" si="0"/>
        <v>210.55555555555554</v>
      </c>
      <c r="M37" s="43">
        <f t="shared" si="1"/>
        <v>694</v>
      </c>
      <c r="N37" s="16" t="s">
        <v>181</v>
      </c>
      <c r="O37" s="3" t="s">
        <v>157</v>
      </c>
      <c r="P37" s="3" t="s">
        <v>156</v>
      </c>
    </row>
    <row r="38" spans="1:16" ht="24.95" customHeight="1" x14ac:dyDescent="0.2">
      <c r="A38" s="5" t="s">
        <v>48</v>
      </c>
      <c r="B38" s="1" t="s">
        <v>49</v>
      </c>
      <c r="C38" s="26">
        <v>0</v>
      </c>
      <c r="D38" s="26">
        <v>0</v>
      </c>
      <c r="E38" s="26">
        <v>0</v>
      </c>
      <c r="F38" s="38">
        <v>0</v>
      </c>
      <c r="G38" s="38">
        <v>0</v>
      </c>
      <c r="H38" s="38">
        <v>0</v>
      </c>
      <c r="I38" s="38">
        <v>1</v>
      </c>
      <c r="J38" s="38">
        <v>0</v>
      </c>
      <c r="K38" s="38">
        <v>0</v>
      </c>
      <c r="L38" s="20">
        <f t="shared" si="0"/>
        <v>0.1111111111111111</v>
      </c>
      <c r="M38" s="43">
        <f t="shared" si="1"/>
        <v>1</v>
      </c>
      <c r="N38" s="16" t="s">
        <v>181</v>
      </c>
      <c r="O38" s="3" t="s">
        <v>158</v>
      </c>
      <c r="P38" s="3" t="s">
        <v>159</v>
      </c>
    </row>
    <row r="39" spans="1:16" ht="24.95" customHeight="1" x14ac:dyDescent="0.2">
      <c r="A39" s="5" t="s">
        <v>46</v>
      </c>
      <c r="B39" s="1" t="s">
        <v>47</v>
      </c>
      <c r="C39" s="26">
        <v>60</v>
      </c>
      <c r="D39" s="27">
        <v>54</v>
      </c>
      <c r="E39" s="28">
        <v>46</v>
      </c>
      <c r="F39" s="38">
        <v>1</v>
      </c>
      <c r="G39" s="38">
        <v>5</v>
      </c>
      <c r="H39" s="38">
        <v>4</v>
      </c>
      <c r="I39" s="38">
        <v>5</v>
      </c>
      <c r="J39" s="38">
        <v>1</v>
      </c>
      <c r="K39" s="38">
        <v>9</v>
      </c>
      <c r="L39" s="20">
        <f t="shared" si="0"/>
        <v>20.555555555555557</v>
      </c>
      <c r="M39" s="43">
        <f t="shared" si="1"/>
        <v>60</v>
      </c>
      <c r="N39" s="16" t="s">
        <v>181</v>
      </c>
      <c r="O39" s="3" t="s">
        <v>158</v>
      </c>
      <c r="P39" s="3" t="s">
        <v>159</v>
      </c>
    </row>
    <row r="40" spans="1:16" ht="24.95" customHeight="1" x14ac:dyDescent="0.2">
      <c r="A40" s="5" t="s">
        <v>44</v>
      </c>
      <c r="B40" s="1" t="s">
        <v>45</v>
      </c>
      <c r="C40" s="26">
        <v>1894</v>
      </c>
      <c r="D40" s="27">
        <v>1560</v>
      </c>
      <c r="E40" s="28">
        <v>1248</v>
      </c>
      <c r="F40" s="38">
        <v>2</v>
      </c>
      <c r="G40" s="38">
        <v>4</v>
      </c>
      <c r="H40" s="38">
        <v>40</v>
      </c>
      <c r="I40" s="38">
        <v>8</v>
      </c>
      <c r="J40" s="38">
        <v>30</v>
      </c>
      <c r="K40" s="38">
        <v>0</v>
      </c>
      <c r="L40" s="20">
        <f t="shared" si="0"/>
        <v>531.77777777777783</v>
      </c>
      <c r="M40" s="43">
        <f t="shared" si="1"/>
        <v>1894</v>
      </c>
      <c r="N40" s="16" t="s">
        <v>181</v>
      </c>
      <c r="O40" s="3" t="s">
        <v>156</v>
      </c>
      <c r="P40" s="3" t="s">
        <v>156</v>
      </c>
    </row>
    <row r="41" spans="1:16" ht="24.95" customHeight="1" x14ac:dyDescent="0.2">
      <c r="A41" s="5" t="s">
        <v>78</v>
      </c>
      <c r="B41" s="1" t="s">
        <v>79</v>
      </c>
      <c r="C41" s="26">
        <v>240</v>
      </c>
      <c r="D41" s="27">
        <v>165</v>
      </c>
      <c r="E41" s="28">
        <v>156</v>
      </c>
      <c r="F41" s="38">
        <v>58</v>
      </c>
      <c r="G41" s="38">
        <v>3</v>
      </c>
      <c r="H41" s="38">
        <v>22</v>
      </c>
      <c r="I41" s="38">
        <v>21</v>
      </c>
      <c r="J41" s="38">
        <v>4</v>
      </c>
      <c r="K41" s="38">
        <v>1</v>
      </c>
      <c r="L41" s="20">
        <f t="shared" si="0"/>
        <v>74.444444444444443</v>
      </c>
      <c r="M41" s="43">
        <f t="shared" si="1"/>
        <v>240</v>
      </c>
      <c r="N41" s="16" t="s">
        <v>184</v>
      </c>
      <c r="O41" s="3" t="s">
        <v>158</v>
      </c>
      <c r="P41" s="3" t="s">
        <v>159</v>
      </c>
    </row>
    <row r="42" spans="1:16" ht="24.95" customHeight="1" x14ac:dyDescent="0.2">
      <c r="A42" s="9" t="s">
        <v>130</v>
      </c>
      <c r="B42" s="3" t="s">
        <v>131</v>
      </c>
      <c r="C42" s="26">
        <v>280</v>
      </c>
      <c r="D42" s="27">
        <v>251</v>
      </c>
      <c r="E42" s="28">
        <v>203</v>
      </c>
      <c r="F42" s="38">
        <v>32</v>
      </c>
      <c r="G42" s="38">
        <v>30</v>
      </c>
      <c r="H42" s="38">
        <v>20</v>
      </c>
      <c r="I42" s="38">
        <v>9</v>
      </c>
      <c r="J42" s="38">
        <v>25</v>
      </c>
      <c r="K42" s="38">
        <v>20</v>
      </c>
      <c r="L42" s="20">
        <f t="shared" si="0"/>
        <v>96.666666666666671</v>
      </c>
      <c r="M42" s="43">
        <f t="shared" si="1"/>
        <v>280</v>
      </c>
      <c r="N42" s="16" t="s">
        <v>183</v>
      </c>
      <c r="O42" s="3" t="s">
        <v>158</v>
      </c>
      <c r="P42" s="3" t="s">
        <v>159</v>
      </c>
    </row>
    <row r="43" spans="1:16" ht="24.95" customHeight="1" x14ac:dyDescent="0.2">
      <c r="A43" s="5" t="s">
        <v>76</v>
      </c>
      <c r="B43" s="1" t="s">
        <v>77</v>
      </c>
      <c r="C43" s="26">
        <v>27</v>
      </c>
      <c r="D43" s="27">
        <v>25</v>
      </c>
      <c r="E43" s="28">
        <v>22</v>
      </c>
      <c r="F43" s="38">
        <v>1</v>
      </c>
      <c r="G43" s="38">
        <v>2</v>
      </c>
      <c r="H43" s="38">
        <v>5</v>
      </c>
      <c r="I43" s="38">
        <v>50</v>
      </c>
      <c r="J43" s="38">
        <v>5</v>
      </c>
      <c r="K43" s="38">
        <v>5</v>
      </c>
      <c r="L43" s="20">
        <f t="shared" si="0"/>
        <v>15.777777777777779</v>
      </c>
      <c r="M43" s="43">
        <f t="shared" si="1"/>
        <v>50</v>
      </c>
      <c r="N43" s="16" t="s">
        <v>181</v>
      </c>
      <c r="O43" s="3" t="s">
        <v>158</v>
      </c>
      <c r="P43" s="3" t="s">
        <v>159</v>
      </c>
    </row>
    <row r="44" spans="1:16" s="4" customFormat="1" ht="24.95" customHeight="1" x14ac:dyDescent="0.2">
      <c r="A44" s="5" t="s">
        <v>54</v>
      </c>
      <c r="B44" s="3" t="s">
        <v>55</v>
      </c>
      <c r="C44" s="26">
        <v>6147</v>
      </c>
      <c r="D44" s="27">
        <v>5847</v>
      </c>
      <c r="E44" s="28">
        <v>3250</v>
      </c>
      <c r="F44" s="38">
        <v>450</v>
      </c>
      <c r="G44" s="38">
        <v>2000</v>
      </c>
      <c r="H44" s="38">
        <v>1000</v>
      </c>
      <c r="I44" s="38">
        <v>1000</v>
      </c>
      <c r="J44" s="38">
        <v>1000</v>
      </c>
      <c r="K44" s="38">
        <v>1000</v>
      </c>
      <c r="L44" s="21">
        <f t="shared" si="0"/>
        <v>2410.4444444444443</v>
      </c>
      <c r="M44" s="43">
        <f t="shared" si="1"/>
        <v>6147</v>
      </c>
      <c r="N44" s="17" t="s">
        <v>181</v>
      </c>
      <c r="O44" s="3" t="s">
        <v>158</v>
      </c>
      <c r="P44" s="3" t="s">
        <v>159</v>
      </c>
    </row>
    <row r="45" spans="1:16" ht="24.95" customHeight="1" x14ac:dyDescent="0.2">
      <c r="A45" s="5" t="s">
        <v>56</v>
      </c>
      <c r="B45" s="1" t="s">
        <v>57</v>
      </c>
      <c r="C45" s="26">
        <v>276</v>
      </c>
      <c r="D45" s="27">
        <v>250</v>
      </c>
      <c r="E45" s="28">
        <v>204</v>
      </c>
      <c r="F45" s="38">
        <v>10</v>
      </c>
      <c r="G45" s="38">
        <v>20</v>
      </c>
      <c r="H45" s="38">
        <v>25</v>
      </c>
      <c r="I45" s="38">
        <v>60</v>
      </c>
      <c r="J45" s="38">
        <v>30</v>
      </c>
      <c r="K45" s="38">
        <v>8</v>
      </c>
      <c r="L45" s="20">
        <f t="shared" si="0"/>
        <v>98.111111111111114</v>
      </c>
      <c r="M45" s="43">
        <f t="shared" si="1"/>
        <v>276</v>
      </c>
      <c r="N45" s="16" t="s">
        <v>181</v>
      </c>
      <c r="O45" s="3" t="s">
        <v>158</v>
      </c>
      <c r="P45" s="3" t="s">
        <v>159</v>
      </c>
    </row>
    <row r="46" spans="1:16" ht="24.95" customHeight="1" x14ac:dyDescent="0.2">
      <c r="A46" s="10" t="s">
        <v>128</v>
      </c>
      <c r="B46" s="2" t="s">
        <v>129</v>
      </c>
      <c r="C46" s="29">
        <v>237</v>
      </c>
      <c r="D46" s="30">
        <v>214</v>
      </c>
      <c r="E46" s="31">
        <v>156</v>
      </c>
      <c r="F46" s="39">
        <v>50</v>
      </c>
      <c r="G46" s="39">
        <v>50</v>
      </c>
      <c r="H46" s="39">
        <v>10</v>
      </c>
      <c r="I46" s="39">
        <v>200</v>
      </c>
      <c r="J46" s="39">
        <v>50</v>
      </c>
      <c r="K46" s="39">
        <v>4</v>
      </c>
      <c r="L46" s="20">
        <f t="shared" si="0"/>
        <v>107.88888888888889</v>
      </c>
      <c r="M46" s="43">
        <f t="shared" si="1"/>
        <v>237</v>
      </c>
      <c r="N46" s="16" t="s">
        <v>181</v>
      </c>
      <c r="O46" s="4" t="s">
        <v>158</v>
      </c>
      <c r="P46" s="3" t="s">
        <v>159</v>
      </c>
    </row>
    <row r="47" spans="1:16" ht="24.95" customHeight="1" x14ac:dyDescent="0.2">
      <c r="A47" s="10" t="s">
        <v>132</v>
      </c>
      <c r="B47" s="2" t="s">
        <v>133</v>
      </c>
      <c r="C47" s="26">
        <v>0</v>
      </c>
      <c r="D47" s="26">
        <v>0</v>
      </c>
      <c r="E47" s="26">
        <v>0</v>
      </c>
      <c r="F47" s="39">
        <v>1</v>
      </c>
      <c r="G47" s="39">
        <v>0</v>
      </c>
      <c r="H47" s="39">
        <v>0</v>
      </c>
      <c r="I47" s="39">
        <v>0</v>
      </c>
      <c r="J47" s="39">
        <v>1</v>
      </c>
      <c r="K47" s="39">
        <v>0</v>
      </c>
      <c r="L47" s="20">
        <f t="shared" si="0"/>
        <v>0.22222222222222221</v>
      </c>
      <c r="M47" s="43">
        <f t="shared" si="1"/>
        <v>1</v>
      </c>
      <c r="N47" s="16" t="s">
        <v>181</v>
      </c>
      <c r="O47" s="4" t="s">
        <v>158</v>
      </c>
      <c r="P47" s="3" t="s">
        <v>159</v>
      </c>
    </row>
    <row r="48" spans="1:16" ht="24.95" customHeight="1" x14ac:dyDescent="0.2">
      <c r="A48" s="10" t="s">
        <v>134</v>
      </c>
      <c r="B48" s="2" t="s">
        <v>135</v>
      </c>
      <c r="C48" s="26">
        <v>0</v>
      </c>
      <c r="D48" s="26">
        <v>0</v>
      </c>
      <c r="E48" s="26">
        <v>0</v>
      </c>
      <c r="F48" s="39">
        <v>0</v>
      </c>
      <c r="G48" s="39">
        <v>8</v>
      </c>
      <c r="H48" s="39">
        <v>20</v>
      </c>
      <c r="I48" s="39">
        <v>0</v>
      </c>
      <c r="J48" s="39">
        <v>1</v>
      </c>
      <c r="K48" s="39">
        <v>1</v>
      </c>
      <c r="L48" s="20">
        <f t="shared" si="0"/>
        <v>3.3333333333333335</v>
      </c>
      <c r="M48" s="43">
        <f t="shared" si="1"/>
        <v>20</v>
      </c>
      <c r="N48" s="16" t="s">
        <v>183</v>
      </c>
      <c r="O48" s="4" t="s">
        <v>158</v>
      </c>
      <c r="P48" s="3" t="s">
        <v>161</v>
      </c>
    </row>
    <row r="49" spans="1:16" ht="24.95" customHeight="1" x14ac:dyDescent="0.2">
      <c r="A49" s="10" t="s">
        <v>122</v>
      </c>
      <c r="B49" s="2" t="s">
        <v>123</v>
      </c>
      <c r="C49" s="26">
        <v>0</v>
      </c>
      <c r="D49" s="26">
        <v>0</v>
      </c>
      <c r="E49" s="26">
        <v>0</v>
      </c>
      <c r="F49" s="39">
        <v>0</v>
      </c>
      <c r="G49" s="39">
        <v>0</v>
      </c>
      <c r="H49" s="39">
        <v>0</v>
      </c>
      <c r="I49" s="39">
        <v>1</v>
      </c>
      <c r="J49" s="39">
        <v>0</v>
      </c>
      <c r="K49" s="39">
        <v>0</v>
      </c>
      <c r="L49" s="20">
        <f t="shared" si="0"/>
        <v>0.1111111111111111</v>
      </c>
      <c r="M49" s="43">
        <f t="shared" si="1"/>
        <v>1</v>
      </c>
      <c r="N49" s="16" t="s">
        <v>181</v>
      </c>
      <c r="O49" s="3" t="s">
        <v>157</v>
      </c>
      <c r="P49" s="3" t="s">
        <v>157</v>
      </c>
    </row>
    <row r="50" spans="1:16" ht="24.95" customHeight="1" x14ac:dyDescent="0.2">
      <c r="A50" s="9" t="s">
        <v>60</v>
      </c>
      <c r="B50" s="1" t="s">
        <v>61</v>
      </c>
      <c r="C50" s="26">
        <v>15</v>
      </c>
      <c r="D50" s="27">
        <v>19</v>
      </c>
      <c r="E50" s="28">
        <v>14</v>
      </c>
      <c r="F50" s="38">
        <v>5</v>
      </c>
      <c r="G50" s="38">
        <v>2</v>
      </c>
      <c r="H50" s="38">
        <v>1</v>
      </c>
      <c r="I50" s="38">
        <v>6</v>
      </c>
      <c r="J50" s="38">
        <v>9</v>
      </c>
      <c r="K50" s="38">
        <v>4</v>
      </c>
      <c r="L50" s="20">
        <f t="shared" si="0"/>
        <v>8.3333333333333339</v>
      </c>
      <c r="M50" s="43">
        <f t="shared" si="1"/>
        <v>19</v>
      </c>
      <c r="N50" s="16" t="s">
        <v>181</v>
      </c>
      <c r="O50" s="3" t="s">
        <v>158</v>
      </c>
      <c r="P50" s="3" t="s">
        <v>159</v>
      </c>
    </row>
    <row r="51" spans="1:16" ht="24.95" customHeight="1" x14ac:dyDescent="0.2">
      <c r="A51" s="5" t="s">
        <v>62</v>
      </c>
      <c r="B51" s="1" t="s">
        <v>63</v>
      </c>
      <c r="C51" s="26">
        <v>550</v>
      </c>
      <c r="D51" s="27">
        <v>421</v>
      </c>
      <c r="E51" s="28">
        <v>354</v>
      </c>
      <c r="F51" s="38">
        <v>20</v>
      </c>
      <c r="G51" s="38">
        <v>15</v>
      </c>
      <c r="H51" s="38">
        <v>20</v>
      </c>
      <c r="I51" s="38">
        <v>30</v>
      </c>
      <c r="J51" s="38">
        <v>30</v>
      </c>
      <c r="K51" s="38">
        <v>15</v>
      </c>
      <c r="L51" s="20">
        <f t="shared" si="0"/>
        <v>161.66666666666666</v>
      </c>
      <c r="M51" s="43">
        <f t="shared" si="1"/>
        <v>550</v>
      </c>
      <c r="N51" s="16" t="s">
        <v>181</v>
      </c>
      <c r="O51" s="3" t="s">
        <v>158</v>
      </c>
      <c r="P51" s="3" t="s">
        <v>159</v>
      </c>
    </row>
    <row r="52" spans="1:16" s="4" customFormat="1" ht="24.95" customHeight="1" x14ac:dyDescent="0.2">
      <c r="A52" s="5" t="s">
        <v>58</v>
      </c>
      <c r="B52" s="3" t="s">
        <v>59</v>
      </c>
      <c r="C52" s="26">
        <v>32767</v>
      </c>
      <c r="D52" s="27">
        <v>24587</v>
      </c>
      <c r="E52" s="28">
        <v>12556</v>
      </c>
      <c r="F52" s="38">
        <v>5160</v>
      </c>
      <c r="G52" s="38">
        <v>5000</v>
      </c>
      <c r="H52" s="38">
        <v>4230</v>
      </c>
      <c r="I52" s="38">
        <v>4000</v>
      </c>
      <c r="J52" s="38">
        <v>2000</v>
      </c>
      <c r="K52" s="38">
        <v>3000</v>
      </c>
      <c r="L52" s="21">
        <f t="shared" si="0"/>
        <v>10366.666666666666</v>
      </c>
      <c r="M52" s="43">
        <f t="shared" si="1"/>
        <v>32767</v>
      </c>
      <c r="N52" s="17" t="s">
        <v>181</v>
      </c>
      <c r="O52" s="3" t="s">
        <v>158</v>
      </c>
      <c r="P52" s="3" t="s">
        <v>159</v>
      </c>
    </row>
    <row r="53" spans="1:16" ht="24.95" customHeight="1" x14ac:dyDescent="0.2">
      <c r="A53" s="5" t="s">
        <v>82</v>
      </c>
      <c r="B53" s="1" t="s">
        <v>83</v>
      </c>
      <c r="C53" s="26">
        <v>0</v>
      </c>
      <c r="D53" s="26">
        <v>0</v>
      </c>
      <c r="E53" s="26">
        <v>0</v>
      </c>
      <c r="F53" s="38">
        <v>0</v>
      </c>
      <c r="G53" s="38">
        <v>0</v>
      </c>
      <c r="H53" s="38">
        <v>0</v>
      </c>
      <c r="I53" s="38">
        <v>1</v>
      </c>
      <c r="J53" s="38">
        <v>0</v>
      </c>
      <c r="K53" s="38">
        <v>0</v>
      </c>
      <c r="L53" s="20">
        <f t="shared" si="0"/>
        <v>0.1111111111111111</v>
      </c>
      <c r="M53" s="43">
        <f t="shared" si="1"/>
        <v>1</v>
      </c>
      <c r="N53" s="16" t="s">
        <v>181</v>
      </c>
      <c r="O53" s="3" t="s">
        <v>158</v>
      </c>
      <c r="P53" s="3" t="s">
        <v>159</v>
      </c>
    </row>
    <row r="54" spans="1:16" ht="24.95" customHeight="1" x14ac:dyDescent="0.2">
      <c r="A54" s="5" t="s">
        <v>84</v>
      </c>
      <c r="B54" s="1" t="s">
        <v>85</v>
      </c>
      <c r="C54" s="26">
        <v>0</v>
      </c>
      <c r="D54" s="26">
        <v>0</v>
      </c>
      <c r="E54" s="26">
        <v>0</v>
      </c>
      <c r="F54" s="38">
        <v>1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20">
        <f t="shared" si="0"/>
        <v>0.1111111111111111</v>
      </c>
      <c r="M54" s="43">
        <f t="shared" si="1"/>
        <v>1</v>
      </c>
      <c r="N54" s="16" t="s">
        <v>181</v>
      </c>
      <c r="O54" s="3" t="s">
        <v>158</v>
      </c>
      <c r="P54" s="3" t="s">
        <v>159</v>
      </c>
    </row>
    <row r="55" spans="1:16" ht="24.95" customHeight="1" x14ac:dyDescent="0.2">
      <c r="A55" s="5" t="s">
        <v>86</v>
      </c>
      <c r="B55" s="1" t="s">
        <v>87</v>
      </c>
      <c r="C55" s="26"/>
      <c r="D55" s="27">
        <v>2</v>
      </c>
      <c r="E55" s="28">
        <v>2</v>
      </c>
      <c r="F55" s="38">
        <v>1</v>
      </c>
      <c r="G55" s="38">
        <v>1</v>
      </c>
      <c r="H55" s="38">
        <v>2</v>
      </c>
      <c r="I55" s="38">
        <v>1</v>
      </c>
      <c r="J55" s="38">
        <v>1</v>
      </c>
      <c r="K55" s="38">
        <v>1</v>
      </c>
      <c r="L55" s="20">
        <f t="shared" si="0"/>
        <v>1.375</v>
      </c>
      <c r="M55" s="43">
        <f t="shared" si="1"/>
        <v>2</v>
      </c>
      <c r="N55" s="16" t="s">
        <v>181</v>
      </c>
      <c r="O55" s="3" t="s">
        <v>158</v>
      </c>
      <c r="P55" s="3" t="s">
        <v>159</v>
      </c>
    </row>
    <row r="56" spans="1:16" ht="24.95" customHeight="1" x14ac:dyDescent="0.2">
      <c r="A56" s="5" t="s">
        <v>90</v>
      </c>
      <c r="B56" s="1" t="s">
        <v>91</v>
      </c>
      <c r="C56" s="26">
        <v>0</v>
      </c>
      <c r="D56" s="26">
        <v>0</v>
      </c>
      <c r="E56" s="26">
        <v>0</v>
      </c>
      <c r="F56" s="38">
        <v>0</v>
      </c>
      <c r="G56" s="38">
        <v>0</v>
      </c>
      <c r="H56" s="38">
        <v>1</v>
      </c>
      <c r="I56" s="38">
        <v>1</v>
      </c>
      <c r="J56" s="38">
        <v>1</v>
      </c>
      <c r="K56" s="38">
        <v>0</v>
      </c>
      <c r="L56" s="20">
        <f t="shared" si="0"/>
        <v>0.33333333333333331</v>
      </c>
      <c r="M56" s="43">
        <f t="shared" si="1"/>
        <v>1</v>
      </c>
      <c r="N56" s="16" t="s">
        <v>181</v>
      </c>
      <c r="O56" s="3" t="s">
        <v>158</v>
      </c>
      <c r="P56" s="3" t="s">
        <v>159</v>
      </c>
    </row>
    <row r="57" spans="1:16" ht="24.95" customHeight="1" x14ac:dyDescent="0.2">
      <c r="A57" s="5" t="s">
        <v>88</v>
      </c>
      <c r="B57" s="1" t="s">
        <v>89</v>
      </c>
      <c r="C57" s="26"/>
      <c r="D57" s="27">
        <v>7</v>
      </c>
      <c r="E57" s="28">
        <v>5</v>
      </c>
      <c r="F57" s="38">
        <v>0</v>
      </c>
      <c r="G57" s="38">
        <v>2</v>
      </c>
      <c r="H57" s="38">
        <v>2</v>
      </c>
      <c r="I57" s="38">
        <v>8</v>
      </c>
      <c r="J57" s="38">
        <v>2</v>
      </c>
      <c r="K57" s="38">
        <v>1</v>
      </c>
      <c r="L57" s="20">
        <f t="shared" si="0"/>
        <v>3.375</v>
      </c>
      <c r="M57" s="43">
        <f t="shared" si="1"/>
        <v>8</v>
      </c>
      <c r="N57" s="16" t="s">
        <v>185</v>
      </c>
      <c r="O57" s="3" t="s">
        <v>158</v>
      </c>
      <c r="P57" s="3" t="s">
        <v>159</v>
      </c>
    </row>
    <row r="58" spans="1:16" ht="24.95" customHeight="1" x14ac:dyDescent="0.2">
      <c r="A58" s="10" t="s">
        <v>126</v>
      </c>
      <c r="B58" s="2" t="s">
        <v>127</v>
      </c>
      <c r="C58" s="26">
        <v>0</v>
      </c>
      <c r="D58" s="26">
        <v>0</v>
      </c>
      <c r="E58" s="26">
        <v>0</v>
      </c>
      <c r="F58" s="39">
        <v>0</v>
      </c>
      <c r="G58" s="39">
        <v>1</v>
      </c>
      <c r="H58" s="39">
        <v>0</v>
      </c>
      <c r="I58" s="39">
        <v>0</v>
      </c>
      <c r="J58" s="39">
        <v>0</v>
      </c>
      <c r="K58" s="39">
        <v>0</v>
      </c>
      <c r="L58" s="20">
        <f t="shared" si="0"/>
        <v>0.1111111111111111</v>
      </c>
      <c r="M58" s="43">
        <f t="shared" si="1"/>
        <v>1</v>
      </c>
      <c r="N58" s="16" t="s">
        <v>181</v>
      </c>
      <c r="O58" s="4" t="s">
        <v>158</v>
      </c>
      <c r="P58" s="3" t="s">
        <v>159</v>
      </c>
    </row>
    <row r="59" spans="1:16" ht="24.95" customHeight="1" x14ac:dyDescent="0.2">
      <c r="A59" s="10" t="s">
        <v>8</v>
      </c>
      <c r="B59" s="2" t="s">
        <v>9</v>
      </c>
      <c r="C59" s="29">
        <v>680</v>
      </c>
      <c r="D59" s="30">
        <v>612</v>
      </c>
      <c r="E59" s="31">
        <v>542</v>
      </c>
      <c r="F59" s="38">
        <v>20</v>
      </c>
      <c r="G59" s="38">
        <v>136</v>
      </c>
      <c r="H59" s="38">
        <v>80</v>
      </c>
      <c r="I59" s="38">
        <v>56</v>
      </c>
      <c r="J59" s="38">
        <v>100</v>
      </c>
      <c r="K59" s="38">
        <v>40</v>
      </c>
      <c r="L59" s="20">
        <f t="shared" si="0"/>
        <v>251.77777777777777</v>
      </c>
      <c r="M59" s="43">
        <f t="shared" si="1"/>
        <v>680</v>
      </c>
      <c r="N59" s="16" t="s">
        <v>182</v>
      </c>
      <c r="O59" s="3" t="s">
        <v>158</v>
      </c>
      <c r="P59" s="3" t="s">
        <v>159</v>
      </c>
    </row>
    <row r="60" spans="1:16" s="4" customFormat="1" ht="24.95" customHeight="1" x14ac:dyDescent="0.2">
      <c r="A60" s="10" t="s">
        <v>164</v>
      </c>
      <c r="B60" s="4" t="s">
        <v>163</v>
      </c>
      <c r="C60" s="29">
        <v>327</v>
      </c>
      <c r="D60" s="30">
        <v>325</v>
      </c>
      <c r="E60" s="31">
        <v>359</v>
      </c>
      <c r="F60" s="38">
        <v>163</v>
      </c>
      <c r="G60" s="38">
        <v>50</v>
      </c>
      <c r="H60" s="38">
        <v>95</v>
      </c>
      <c r="I60" s="38">
        <v>110</v>
      </c>
      <c r="J60" s="38">
        <v>200</v>
      </c>
      <c r="K60" s="38">
        <v>191</v>
      </c>
      <c r="L60" s="20">
        <f t="shared" si="0"/>
        <v>202.22222222222223</v>
      </c>
      <c r="M60" s="43">
        <f t="shared" si="1"/>
        <v>359</v>
      </c>
      <c r="N60" s="16" t="s">
        <v>186</v>
      </c>
      <c r="O60" s="3" t="s">
        <v>158</v>
      </c>
      <c r="P60" s="8" t="s">
        <v>156</v>
      </c>
    </row>
    <row r="61" spans="1:16" ht="24.95" customHeight="1" x14ac:dyDescent="0.2">
      <c r="A61" s="10" t="s">
        <v>102</v>
      </c>
      <c r="B61" s="2" t="s">
        <v>103</v>
      </c>
      <c r="C61" s="26">
        <v>0</v>
      </c>
      <c r="D61" s="26">
        <v>0</v>
      </c>
      <c r="E61" s="26">
        <v>0</v>
      </c>
      <c r="F61" s="39">
        <v>0</v>
      </c>
      <c r="G61" s="39">
        <v>1</v>
      </c>
      <c r="H61" s="39">
        <v>0</v>
      </c>
      <c r="I61" s="39">
        <v>0</v>
      </c>
      <c r="J61" s="39">
        <v>0</v>
      </c>
      <c r="K61" s="39">
        <v>0</v>
      </c>
      <c r="L61" s="20">
        <f t="shared" si="0"/>
        <v>0.1111111111111111</v>
      </c>
      <c r="M61" s="43">
        <f t="shared" si="1"/>
        <v>1</v>
      </c>
      <c r="N61" s="16" t="s">
        <v>187</v>
      </c>
      <c r="O61" s="4" t="s">
        <v>155</v>
      </c>
      <c r="P61" s="3" t="s">
        <v>160</v>
      </c>
    </row>
    <row r="62" spans="1:16" ht="24.95" customHeight="1" x14ac:dyDescent="0.2">
      <c r="A62" s="10" t="s">
        <v>165</v>
      </c>
      <c r="B62" s="4" t="s">
        <v>166</v>
      </c>
      <c r="C62" s="26">
        <v>0</v>
      </c>
      <c r="D62" s="26">
        <v>0</v>
      </c>
      <c r="E62" s="26">
        <v>0</v>
      </c>
      <c r="F62" s="39">
        <v>3</v>
      </c>
      <c r="G62" s="39">
        <v>1</v>
      </c>
      <c r="H62" s="39">
        <v>0</v>
      </c>
      <c r="I62" s="39">
        <v>0</v>
      </c>
      <c r="J62" s="39">
        <v>1</v>
      </c>
      <c r="K62" s="39">
        <v>0</v>
      </c>
      <c r="L62" s="20">
        <f t="shared" si="0"/>
        <v>0.55555555555555558</v>
      </c>
      <c r="M62" s="43">
        <f t="shared" si="1"/>
        <v>3</v>
      </c>
      <c r="N62" s="16" t="s">
        <v>181</v>
      </c>
      <c r="O62" s="4" t="s">
        <v>157</v>
      </c>
      <c r="P62" s="3" t="s">
        <v>160</v>
      </c>
    </row>
    <row r="63" spans="1:16" ht="24.95" customHeight="1" x14ac:dyDescent="0.2">
      <c r="A63" s="10" t="s">
        <v>10</v>
      </c>
      <c r="B63" s="2" t="s">
        <v>11</v>
      </c>
      <c r="C63" s="29">
        <v>22</v>
      </c>
      <c r="D63" s="30">
        <v>16</v>
      </c>
      <c r="E63" s="31">
        <v>14</v>
      </c>
      <c r="F63" s="38">
        <v>1</v>
      </c>
      <c r="G63" s="38">
        <v>2</v>
      </c>
      <c r="H63" s="38">
        <v>5</v>
      </c>
      <c r="I63" s="38">
        <v>3</v>
      </c>
      <c r="J63" s="38">
        <v>5</v>
      </c>
      <c r="K63" s="38">
        <v>2</v>
      </c>
      <c r="L63" s="20">
        <f t="shared" si="0"/>
        <v>7.7777777777777777</v>
      </c>
      <c r="M63" s="43">
        <f t="shared" si="1"/>
        <v>22</v>
      </c>
      <c r="N63" s="16" t="s">
        <v>182</v>
      </c>
      <c r="O63" s="3" t="s">
        <v>158</v>
      </c>
      <c r="P63" s="3" t="s">
        <v>156</v>
      </c>
    </row>
    <row r="64" spans="1:16" s="4" customFormat="1" ht="24.95" customHeight="1" x14ac:dyDescent="0.2">
      <c r="A64" s="10" t="s">
        <v>100</v>
      </c>
      <c r="B64" s="4" t="s">
        <v>101</v>
      </c>
      <c r="C64" s="29">
        <v>3540</v>
      </c>
      <c r="D64" s="30">
        <v>3489</v>
      </c>
      <c r="E64" s="31">
        <v>2548</v>
      </c>
      <c r="F64" s="39">
        <v>1859</v>
      </c>
      <c r="G64" s="39">
        <v>64</v>
      </c>
      <c r="H64" s="39">
        <v>50</v>
      </c>
      <c r="I64" s="39">
        <v>200</v>
      </c>
      <c r="J64" s="39">
        <v>79</v>
      </c>
      <c r="K64" s="39">
        <v>60</v>
      </c>
      <c r="L64" s="21">
        <f t="shared" si="0"/>
        <v>1321</v>
      </c>
      <c r="M64" s="43">
        <f t="shared" si="1"/>
        <v>3540</v>
      </c>
      <c r="N64" s="17" t="s">
        <v>182</v>
      </c>
      <c r="O64" s="4" t="s">
        <v>158</v>
      </c>
      <c r="P64" s="3" t="s">
        <v>159</v>
      </c>
    </row>
    <row r="65" spans="1:16" ht="24.95" customHeight="1" x14ac:dyDescent="0.2">
      <c r="A65" s="10" t="s">
        <v>114</v>
      </c>
      <c r="B65" s="2" t="s">
        <v>115</v>
      </c>
      <c r="C65" s="29">
        <v>413</v>
      </c>
      <c r="D65" s="30">
        <v>397</v>
      </c>
      <c r="E65" s="31">
        <v>326</v>
      </c>
      <c r="F65" s="39">
        <v>673</v>
      </c>
      <c r="G65" s="39">
        <v>40</v>
      </c>
      <c r="H65" s="39">
        <v>50</v>
      </c>
      <c r="I65" s="39">
        <v>100</v>
      </c>
      <c r="J65" s="39">
        <v>164</v>
      </c>
      <c r="K65" s="39">
        <v>150</v>
      </c>
      <c r="L65" s="20">
        <f t="shared" si="0"/>
        <v>257</v>
      </c>
      <c r="M65" s="43">
        <f t="shared" si="1"/>
        <v>673</v>
      </c>
      <c r="N65" s="16" t="s">
        <v>182</v>
      </c>
      <c r="O65" s="4" t="s">
        <v>158</v>
      </c>
      <c r="P65" s="3" t="s">
        <v>159</v>
      </c>
    </row>
    <row r="66" spans="1:16" ht="24.95" customHeight="1" x14ac:dyDescent="0.2">
      <c r="A66" s="10" t="s">
        <v>112</v>
      </c>
      <c r="B66" s="2" t="s">
        <v>113</v>
      </c>
      <c r="C66" s="26">
        <v>0</v>
      </c>
      <c r="D66" s="26">
        <v>0</v>
      </c>
      <c r="E66" s="26">
        <v>0</v>
      </c>
      <c r="F66" s="39">
        <v>3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20">
        <f t="shared" si="0"/>
        <v>0.33333333333333331</v>
      </c>
      <c r="M66" s="43">
        <f t="shared" si="1"/>
        <v>3</v>
      </c>
      <c r="N66" s="16" t="s">
        <v>181</v>
      </c>
      <c r="O66" s="4" t="s">
        <v>158</v>
      </c>
      <c r="P66" s="3" t="s">
        <v>156</v>
      </c>
    </row>
    <row r="67" spans="1:16" ht="24.95" customHeight="1" x14ac:dyDescent="0.2">
      <c r="A67" s="10" t="s">
        <v>136</v>
      </c>
      <c r="B67" s="2" t="s">
        <v>137</v>
      </c>
      <c r="C67" s="26">
        <v>0</v>
      </c>
      <c r="D67" s="26">
        <v>0</v>
      </c>
      <c r="E67" s="26">
        <v>0</v>
      </c>
      <c r="F67" s="39">
        <v>2</v>
      </c>
      <c r="G67" s="39">
        <v>0</v>
      </c>
      <c r="H67" s="39">
        <v>0</v>
      </c>
      <c r="I67" s="39">
        <v>0</v>
      </c>
      <c r="J67" s="39">
        <v>1</v>
      </c>
      <c r="K67" s="39">
        <v>0</v>
      </c>
      <c r="L67" s="20">
        <f t="shared" ref="L67:L85" si="2">AVERAGE(C67:K67)</f>
        <v>0.33333333333333331</v>
      </c>
      <c r="M67" s="43">
        <f t="shared" si="1"/>
        <v>2</v>
      </c>
      <c r="N67" s="16" t="s">
        <v>186</v>
      </c>
      <c r="O67" s="4" t="s">
        <v>158</v>
      </c>
      <c r="P67" s="3" t="s">
        <v>156</v>
      </c>
    </row>
    <row r="68" spans="1:16" ht="24.95" customHeight="1" x14ac:dyDescent="0.2">
      <c r="A68" s="10" t="s">
        <v>116</v>
      </c>
      <c r="B68" s="2" t="s">
        <v>117</v>
      </c>
      <c r="C68" s="26">
        <v>0</v>
      </c>
      <c r="D68" s="26">
        <v>0</v>
      </c>
      <c r="E68" s="26">
        <v>0</v>
      </c>
      <c r="F68" s="39">
        <v>0</v>
      </c>
      <c r="G68" s="39">
        <v>0</v>
      </c>
      <c r="H68" s="39">
        <v>0</v>
      </c>
      <c r="I68" s="39">
        <v>0</v>
      </c>
      <c r="J68" s="39">
        <v>3</v>
      </c>
      <c r="K68" s="39">
        <v>0</v>
      </c>
      <c r="L68" s="20">
        <f t="shared" si="2"/>
        <v>0.33333333333333331</v>
      </c>
      <c r="M68" s="43">
        <f t="shared" ref="M68:M85" si="3">MAX(C68:K68)</f>
        <v>3</v>
      </c>
      <c r="N68" s="16" t="s">
        <v>182</v>
      </c>
      <c r="O68" s="4" t="s">
        <v>158</v>
      </c>
      <c r="P68" s="3" t="s">
        <v>159</v>
      </c>
    </row>
    <row r="69" spans="1:16" ht="24.95" customHeight="1" x14ac:dyDescent="0.2">
      <c r="A69" s="5" t="s">
        <v>30</v>
      </c>
      <c r="B69" s="1" t="s">
        <v>31</v>
      </c>
      <c r="C69" s="26">
        <v>15</v>
      </c>
      <c r="D69" s="27">
        <v>6</v>
      </c>
      <c r="E69" s="28">
        <v>4</v>
      </c>
      <c r="F69" s="38">
        <v>0</v>
      </c>
      <c r="G69" s="38">
        <v>0</v>
      </c>
      <c r="H69" s="38">
        <v>1</v>
      </c>
      <c r="I69" s="38">
        <v>1</v>
      </c>
      <c r="J69" s="38">
        <v>1</v>
      </c>
      <c r="K69" s="38">
        <v>0</v>
      </c>
      <c r="L69" s="20">
        <f t="shared" si="2"/>
        <v>3.1111111111111112</v>
      </c>
      <c r="M69" s="43">
        <f t="shared" si="3"/>
        <v>15</v>
      </c>
      <c r="N69" s="17" t="s">
        <v>188</v>
      </c>
      <c r="O69" s="3" t="s">
        <v>158</v>
      </c>
      <c r="P69" s="3" t="s">
        <v>159</v>
      </c>
    </row>
    <row r="70" spans="1:16" ht="24.95" customHeight="1" x14ac:dyDescent="0.2">
      <c r="A70" s="5" t="s">
        <v>28</v>
      </c>
      <c r="B70" s="1" t="s">
        <v>29</v>
      </c>
      <c r="C70" s="26">
        <v>0</v>
      </c>
      <c r="D70" s="26">
        <v>0</v>
      </c>
      <c r="E70" s="26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1</v>
      </c>
      <c r="L70" s="20">
        <f t="shared" si="2"/>
        <v>0.1111111111111111</v>
      </c>
      <c r="M70" s="43">
        <f t="shared" si="3"/>
        <v>1</v>
      </c>
      <c r="N70" s="16" t="s">
        <v>182</v>
      </c>
      <c r="O70" s="3" t="s">
        <v>158</v>
      </c>
      <c r="P70" s="3" t="s">
        <v>159</v>
      </c>
    </row>
    <row r="71" spans="1:16" ht="24.95" customHeight="1" x14ac:dyDescent="0.2">
      <c r="A71" s="5" t="s">
        <v>32</v>
      </c>
      <c r="B71" s="1" t="s">
        <v>33</v>
      </c>
      <c r="C71" s="26">
        <v>18</v>
      </c>
      <c r="D71" s="27">
        <v>14</v>
      </c>
      <c r="E71" s="28">
        <v>8</v>
      </c>
      <c r="F71" s="38">
        <v>2</v>
      </c>
      <c r="G71" s="38">
        <v>1</v>
      </c>
      <c r="H71" s="38">
        <v>1</v>
      </c>
      <c r="I71" s="38">
        <v>1</v>
      </c>
      <c r="J71" s="38">
        <v>2</v>
      </c>
      <c r="K71" s="38">
        <v>2</v>
      </c>
      <c r="L71" s="20">
        <f t="shared" si="2"/>
        <v>5.4444444444444446</v>
      </c>
      <c r="M71" s="43">
        <f t="shared" si="3"/>
        <v>18</v>
      </c>
      <c r="N71" s="16" t="s">
        <v>181</v>
      </c>
      <c r="O71" s="3" t="s">
        <v>158</v>
      </c>
      <c r="P71" s="3" t="s">
        <v>159</v>
      </c>
    </row>
    <row r="72" spans="1:16" ht="24.95" customHeight="1" x14ac:dyDescent="0.2">
      <c r="A72" s="10" t="s">
        <v>110</v>
      </c>
      <c r="B72" s="2" t="s">
        <v>111</v>
      </c>
      <c r="C72" s="29">
        <v>420</v>
      </c>
      <c r="D72" s="30">
        <v>316</v>
      </c>
      <c r="E72" s="31">
        <v>246</v>
      </c>
      <c r="F72" s="39">
        <v>30</v>
      </c>
      <c r="G72" s="39">
        <v>6</v>
      </c>
      <c r="H72" s="39">
        <v>6</v>
      </c>
      <c r="I72" s="39">
        <v>2</v>
      </c>
      <c r="J72" s="39">
        <v>4</v>
      </c>
      <c r="K72" s="39">
        <v>20</v>
      </c>
      <c r="L72" s="20">
        <f t="shared" si="2"/>
        <v>116.66666666666667</v>
      </c>
      <c r="M72" s="43">
        <f t="shared" si="3"/>
        <v>420</v>
      </c>
      <c r="N72" s="16" t="s">
        <v>183</v>
      </c>
      <c r="O72" s="4" t="s">
        <v>158</v>
      </c>
      <c r="P72" s="3" t="s">
        <v>159</v>
      </c>
    </row>
    <row r="73" spans="1:16" ht="24.95" customHeight="1" x14ac:dyDescent="0.2">
      <c r="A73" s="5" t="s">
        <v>70</v>
      </c>
      <c r="B73" s="1" t="s">
        <v>71</v>
      </c>
      <c r="C73" s="26">
        <v>12</v>
      </c>
      <c r="D73" s="27">
        <v>8</v>
      </c>
      <c r="E73" s="28">
        <v>4</v>
      </c>
      <c r="F73" s="38">
        <v>0</v>
      </c>
      <c r="G73" s="38">
        <v>0</v>
      </c>
      <c r="H73" s="38">
        <v>0</v>
      </c>
      <c r="I73" s="38">
        <v>0</v>
      </c>
      <c r="J73" s="38">
        <v>1</v>
      </c>
      <c r="K73" s="38">
        <v>0</v>
      </c>
      <c r="L73" s="20">
        <f t="shared" si="2"/>
        <v>2.7777777777777777</v>
      </c>
      <c r="M73" s="43">
        <f t="shared" si="3"/>
        <v>12</v>
      </c>
      <c r="N73" s="16" t="s">
        <v>182</v>
      </c>
      <c r="O73" s="3" t="s">
        <v>158</v>
      </c>
      <c r="P73" s="3" t="s">
        <v>159</v>
      </c>
    </row>
    <row r="74" spans="1:16" s="4" customFormat="1" ht="24.95" customHeight="1" x14ac:dyDescent="0.2">
      <c r="A74" s="5" t="s">
        <v>66</v>
      </c>
      <c r="B74" s="1" t="s">
        <v>67</v>
      </c>
      <c r="C74" s="26">
        <v>0</v>
      </c>
      <c r="D74" s="26">
        <v>0</v>
      </c>
      <c r="E74" s="26">
        <v>0</v>
      </c>
      <c r="F74" s="38">
        <v>0</v>
      </c>
      <c r="G74" s="38">
        <v>2</v>
      </c>
      <c r="H74" s="38">
        <v>0</v>
      </c>
      <c r="I74" s="38">
        <v>0</v>
      </c>
      <c r="J74" s="38">
        <v>0</v>
      </c>
      <c r="K74" s="38">
        <v>0</v>
      </c>
      <c r="L74" s="20">
        <f t="shared" si="2"/>
        <v>0.22222222222222221</v>
      </c>
      <c r="M74" s="43">
        <f t="shared" si="3"/>
        <v>2</v>
      </c>
      <c r="N74" s="16" t="s">
        <v>181</v>
      </c>
      <c r="O74" s="3" t="s">
        <v>157</v>
      </c>
      <c r="P74" s="3" t="s">
        <v>157</v>
      </c>
    </row>
    <row r="75" spans="1:16" ht="24.95" customHeight="1" x14ac:dyDescent="0.2">
      <c r="A75" s="5" t="s">
        <v>68</v>
      </c>
      <c r="B75" s="1" t="s">
        <v>69</v>
      </c>
      <c r="C75" s="26">
        <v>786</v>
      </c>
      <c r="D75" s="27">
        <v>620</v>
      </c>
      <c r="E75" s="28">
        <v>546</v>
      </c>
      <c r="F75" s="38">
        <v>150</v>
      </c>
      <c r="G75" s="38">
        <v>60</v>
      </c>
      <c r="H75" s="38">
        <v>221</v>
      </c>
      <c r="I75" s="38">
        <v>60</v>
      </c>
      <c r="J75" s="38">
        <v>100</v>
      </c>
      <c r="K75" s="38">
        <v>122</v>
      </c>
      <c r="L75" s="20">
        <f t="shared" si="2"/>
        <v>296.11111111111109</v>
      </c>
      <c r="M75" s="43">
        <f t="shared" si="3"/>
        <v>786</v>
      </c>
      <c r="N75" s="16" t="s">
        <v>183</v>
      </c>
      <c r="O75" s="3" t="s">
        <v>158</v>
      </c>
      <c r="P75" s="3" t="s">
        <v>159</v>
      </c>
    </row>
    <row r="76" spans="1:16" ht="24.95" customHeight="1" x14ac:dyDescent="0.2">
      <c r="A76" s="9" t="s">
        <v>34</v>
      </c>
      <c r="B76" s="1" t="s">
        <v>35</v>
      </c>
      <c r="C76" s="26">
        <v>78</v>
      </c>
      <c r="D76" s="27">
        <v>65</v>
      </c>
      <c r="E76" s="28">
        <v>54</v>
      </c>
      <c r="F76" s="38">
        <v>6</v>
      </c>
      <c r="G76" s="38">
        <v>7</v>
      </c>
      <c r="H76" s="38">
        <v>4</v>
      </c>
      <c r="I76" s="38">
        <v>4</v>
      </c>
      <c r="J76" s="38">
        <v>5</v>
      </c>
      <c r="K76" s="38">
        <v>8</v>
      </c>
      <c r="L76" s="20">
        <f t="shared" si="2"/>
        <v>25.666666666666668</v>
      </c>
      <c r="M76" s="43">
        <f t="shared" si="3"/>
        <v>78</v>
      </c>
      <c r="N76" s="16" t="s">
        <v>183</v>
      </c>
      <c r="O76" s="3" t="s">
        <v>158</v>
      </c>
      <c r="P76" s="3" t="s">
        <v>159</v>
      </c>
    </row>
    <row r="77" spans="1:16" ht="24.95" customHeight="1" x14ac:dyDescent="0.2">
      <c r="A77" s="5" t="s">
        <v>24</v>
      </c>
      <c r="B77" s="3" t="s">
        <v>25</v>
      </c>
      <c r="C77" s="26">
        <v>0</v>
      </c>
      <c r="D77" s="26">
        <v>0</v>
      </c>
      <c r="E77" s="26">
        <v>0</v>
      </c>
      <c r="F77" s="38">
        <v>1</v>
      </c>
      <c r="G77" s="38">
        <v>1</v>
      </c>
      <c r="H77" s="38">
        <v>0</v>
      </c>
      <c r="I77" s="38">
        <v>0</v>
      </c>
      <c r="J77" s="38">
        <v>1</v>
      </c>
      <c r="K77" s="38">
        <v>0</v>
      </c>
      <c r="L77" s="20">
        <f t="shared" si="2"/>
        <v>0.33333333333333331</v>
      </c>
      <c r="M77" s="43">
        <f t="shared" si="3"/>
        <v>1</v>
      </c>
      <c r="N77" s="16" t="s">
        <v>183</v>
      </c>
      <c r="O77" s="3" t="s">
        <v>158</v>
      </c>
      <c r="P77" s="3" t="s">
        <v>159</v>
      </c>
    </row>
    <row r="78" spans="1:16" ht="24.95" customHeight="1" x14ac:dyDescent="0.2">
      <c r="A78" s="5" t="s">
        <v>22</v>
      </c>
      <c r="B78" s="3" t="s">
        <v>23</v>
      </c>
      <c r="C78" s="26">
        <v>0</v>
      </c>
      <c r="D78" s="26">
        <v>0</v>
      </c>
      <c r="E78" s="26">
        <v>0</v>
      </c>
      <c r="F78" s="38">
        <v>15</v>
      </c>
      <c r="G78" s="38">
        <v>7</v>
      </c>
      <c r="H78" s="38">
        <v>12</v>
      </c>
      <c r="I78" s="38">
        <v>8</v>
      </c>
      <c r="J78" s="38">
        <v>30</v>
      </c>
      <c r="K78" s="38">
        <v>20</v>
      </c>
      <c r="L78" s="20">
        <f t="shared" si="2"/>
        <v>10.222222222222221</v>
      </c>
      <c r="M78" s="43">
        <f t="shared" si="3"/>
        <v>30</v>
      </c>
      <c r="N78" s="16" t="s">
        <v>181</v>
      </c>
      <c r="O78" s="3" t="s">
        <v>158</v>
      </c>
      <c r="P78" s="3" t="s">
        <v>159</v>
      </c>
    </row>
    <row r="79" spans="1:16" ht="24.95" customHeight="1" x14ac:dyDescent="0.2">
      <c r="A79" s="5" t="s">
        <v>26</v>
      </c>
      <c r="B79" s="1" t="s">
        <v>27</v>
      </c>
      <c r="C79" s="26">
        <v>251</v>
      </c>
      <c r="D79" s="27">
        <v>214</v>
      </c>
      <c r="E79" s="28">
        <v>187</v>
      </c>
      <c r="F79" s="38">
        <v>38</v>
      </c>
      <c r="G79" s="38">
        <v>30</v>
      </c>
      <c r="H79" s="38">
        <v>50</v>
      </c>
      <c r="I79" s="38">
        <v>20</v>
      </c>
      <c r="J79" s="38">
        <v>30</v>
      </c>
      <c r="K79" s="38">
        <v>27</v>
      </c>
      <c r="L79" s="20">
        <f t="shared" si="2"/>
        <v>94.111111111111114</v>
      </c>
      <c r="M79" s="43">
        <f t="shared" si="3"/>
        <v>251</v>
      </c>
      <c r="N79" s="16" t="s">
        <v>182</v>
      </c>
      <c r="O79" s="3" t="s">
        <v>158</v>
      </c>
      <c r="P79" s="3" t="s">
        <v>159</v>
      </c>
    </row>
    <row r="80" spans="1:16" ht="24.95" customHeight="1" x14ac:dyDescent="0.2">
      <c r="A80" s="5" t="s">
        <v>12</v>
      </c>
      <c r="B80" s="1" t="s">
        <v>13</v>
      </c>
      <c r="C80" s="26">
        <v>982</v>
      </c>
      <c r="D80" s="27">
        <v>896</v>
      </c>
      <c r="E80" s="28">
        <v>786</v>
      </c>
      <c r="F80" s="38">
        <v>60</v>
      </c>
      <c r="G80" s="38">
        <v>75</v>
      </c>
      <c r="H80" s="38">
        <v>255</v>
      </c>
      <c r="I80" s="38">
        <v>50</v>
      </c>
      <c r="J80" s="38">
        <v>110</v>
      </c>
      <c r="K80" s="38">
        <v>181</v>
      </c>
      <c r="L80" s="20">
        <f t="shared" si="2"/>
        <v>377.22222222222223</v>
      </c>
      <c r="M80" s="43">
        <f t="shared" si="3"/>
        <v>982</v>
      </c>
      <c r="N80" s="16" t="s">
        <v>183</v>
      </c>
      <c r="O80" s="3" t="s">
        <v>158</v>
      </c>
      <c r="P80" s="3" t="s">
        <v>159</v>
      </c>
    </row>
    <row r="81" spans="1:16" ht="24.95" customHeight="1" x14ac:dyDescent="0.2">
      <c r="A81" s="5" t="s">
        <v>18</v>
      </c>
      <c r="B81" s="3" t="s">
        <v>19</v>
      </c>
      <c r="C81" s="26">
        <v>220</v>
      </c>
      <c r="D81" s="27">
        <v>124</v>
      </c>
      <c r="E81" s="28">
        <v>64</v>
      </c>
      <c r="F81" s="38">
        <v>40</v>
      </c>
      <c r="G81" s="38">
        <v>31</v>
      </c>
      <c r="H81" s="38">
        <v>50</v>
      </c>
      <c r="I81" s="38">
        <v>25</v>
      </c>
      <c r="J81" s="38">
        <v>55</v>
      </c>
      <c r="K81" s="38">
        <v>27</v>
      </c>
      <c r="L81" s="20">
        <f t="shared" si="2"/>
        <v>70.666666666666671</v>
      </c>
      <c r="M81" s="43">
        <f t="shared" si="3"/>
        <v>220</v>
      </c>
      <c r="N81" s="16" t="s">
        <v>183</v>
      </c>
      <c r="O81" s="3" t="s">
        <v>158</v>
      </c>
      <c r="P81" s="3" t="s">
        <v>159</v>
      </c>
    </row>
    <row r="82" spans="1:16" ht="24.95" customHeight="1" x14ac:dyDescent="0.2">
      <c r="A82" s="5" t="s">
        <v>16</v>
      </c>
      <c r="B82" s="1" t="s">
        <v>17</v>
      </c>
      <c r="C82" s="26">
        <v>65</v>
      </c>
      <c r="D82" s="27">
        <v>59</v>
      </c>
      <c r="E82" s="28">
        <v>47</v>
      </c>
      <c r="F82" s="38">
        <v>8</v>
      </c>
      <c r="G82" s="38">
        <v>4</v>
      </c>
      <c r="H82" s="38">
        <v>40</v>
      </c>
      <c r="I82" s="38">
        <v>40</v>
      </c>
      <c r="J82" s="38">
        <v>15</v>
      </c>
      <c r="K82" s="38">
        <v>4</v>
      </c>
      <c r="L82" s="20">
        <f t="shared" si="2"/>
        <v>31.333333333333332</v>
      </c>
      <c r="M82" s="43">
        <f t="shared" si="3"/>
        <v>65</v>
      </c>
      <c r="N82" s="16" t="s">
        <v>182</v>
      </c>
      <c r="O82" s="3" t="s">
        <v>158</v>
      </c>
      <c r="P82" s="3" t="s">
        <v>159</v>
      </c>
    </row>
    <row r="83" spans="1:16" ht="24.95" customHeight="1" x14ac:dyDescent="0.2">
      <c r="A83" s="5" t="s">
        <v>14</v>
      </c>
      <c r="B83" s="1" t="s">
        <v>15</v>
      </c>
      <c r="C83" s="26">
        <v>35</v>
      </c>
      <c r="D83" s="27">
        <v>34</v>
      </c>
      <c r="E83" s="28">
        <v>24</v>
      </c>
      <c r="F83" s="38">
        <v>19</v>
      </c>
      <c r="G83" s="38">
        <v>9</v>
      </c>
      <c r="H83" s="38">
        <v>20</v>
      </c>
      <c r="I83" s="38">
        <v>20</v>
      </c>
      <c r="J83" s="38">
        <v>30</v>
      </c>
      <c r="K83" s="38">
        <v>26</v>
      </c>
      <c r="L83" s="20">
        <f t="shared" si="2"/>
        <v>24.111111111111111</v>
      </c>
      <c r="M83" s="43">
        <f t="shared" si="3"/>
        <v>35</v>
      </c>
      <c r="N83" s="16" t="s">
        <v>183</v>
      </c>
      <c r="O83" s="3" t="s">
        <v>158</v>
      </c>
      <c r="P83" s="3" t="s">
        <v>159</v>
      </c>
    </row>
    <row r="84" spans="1:16" ht="24.95" customHeight="1" x14ac:dyDescent="0.2">
      <c r="A84" s="6" t="s">
        <v>20</v>
      </c>
      <c r="B84" s="7" t="s">
        <v>21</v>
      </c>
      <c r="C84" s="32">
        <v>54</v>
      </c>
      <c r="D84" s="33">
        <v>47</v>
      </c>
      <c r="E84" s="34">
        <v>38</v>
      </c>
      <c r="F84" s="40">
        <v>43</v>
      </c>
      <c r="G84" s="40">
        <v>3</v>
      </c>
      <c r="H84" s="40">
        <v>3</v>
      </c>
      <c r="I84" s="40">
        <v>4</v>
      </c>
      <c r="J84" s="40">
        <v>4</v>
      </c>
      <c r="K84" s="40">
        <v>4</v>
      </c>
      <c r="L84" s="20">
        <f t="shared" si="2"/>
        <v>22.222222222222221</v>
      </c>
      <c r="M84" s="43">
        <f t="shared" si="3"/>
        <v>54</v>
      </c>
      <c r="N84" s="16" t="s">
        <v>183</v>
      </c>
      <c r="O84" s="8" t="s">
        <v>158</v>
      </c>
      <c r="P84" s="8" t="s">
        <v>156</v>
      </c>
    </row>
    <row r="85" spans="1:16" ht="24.95" customHeight="1" x14ac:dyDescent="0.2">
      <c r="A85" s="6" t="s">
        <v>170</v>
      </c>
      <c r="B85" s="7" t="s">
        <v>169</v>
      </c>
      <c r="C85" s="32">
        <v>25</v>
      </c>
      <c r="D85" s="33">
        <v>20</v>
      </c>
      <c r="E85" s="34">
        <v>22</v>
      </c>
      <c r="F85" s="38">
        <v>0</v>
      </c>
      <c r="G85" s="38">
        <v>0</v>
      </c>
      <c r="H85" s="40">
        <v>1</v>
      </c>
      <c r="I85" s="38">
        <v>0</v>
      </c>
      <c r="J85" s="40">
        <v>2</v>
      </c>
      <c r="K85" s="40">
        <v>19</v>
      </c>
      <c r="L85" s="20">
        <f t="shared" si="2"/>
        <v>9.8888888888888893</v>
      </c>
      <c r="M85" s="43">
        <f t="shared" si="3"/>
        <v>25</v>
      </c>
      <c r="N85" s="16" t="s">
        <v>183</v>
      </c>
      <c r="O85" s="8" t="s">
        <v>156</v>
      </c>
      <c r="P85" s="8" t="s">
        <v>156</v>
      </c>
    </row>
    <row r="86" spans="1:16" ht="24.95" customHeight="1" x14ac:dyDescent="0.2">
      <c r="A86" s="24" t="s">
        <v>152</v>
      </c>
      <c r="B86" s="14"/>
      <c r="C86" s="35">
        <f>SUM(C2:C85)</f>
        <v>73164</v>
      </c>
      <c r="D86" s="35">
        <f>SUM(D2:D85)</f>
        <v>62468</v>
      </c>
      <c r="E86" s="36">
        <f>SUM(E2:E85)</f>
        <v>40734</v>
      </c>
      <c r="F86" s="41">
        <f>SUM(F2:F84)</f>
        <v>14335</v>
      </c>
      <c r="G86" s="41">
        <f>SUM(G2:G84)</f>
        <v>12838</v>
      </c>
      <c r="H86" s="41">
        <f>SUM(H2:H85)</f>
        <v>10330</v>
      </c>
      <c r="I86" s="41">
        <f>SUM(I2:I84)</f>
        <v>9160</v>
      </c>
      <c r="J86" s="41">
        <f>SUM(J2:J85)</f>
        <v>5755</v>
      </c>
      <c r="K86" s="41">
        <f>SUM(K2:K85)</f>
        <v>6796</v>
      </c>
      <c r="L86" s="22">
        <f>SUM(L2:L85)</f>
        <v>26176.083333333325</v>
      </c>
      <c r="M86" s="44">
        <f>SUM(M2:M85)</f>
        <v>73751</v>
      </c>
      <c r="N86" s="23"/>
      <c r="P86" s="19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8632E-1D2E-4A05-9B7D-3D52D7CD266F}">
  <dimension ref="A1:A2"/>
  <sheetViews>
    <sheetView workbookViewId="0">
      <selection activeCell="L9" sqref="L9"/>
    </sheetView>
  </sheetViews>
  <sheetFormatPr defaultRowHeight="14.25" x14ac:dyDescent="0.2"/>
  <sheetData>
    <row r="1" spans="1:1" x14ac:dyDescent="0.2">
      <c r="A1" t="s">
        <v>201</v>
      </c>
    </row>
    <row r="2" spans="1:1" x14ac:dyDescent="0.2">
      <c r="A2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Maximum waterbird count by year</vt:lpstr>
      <vt:lpstr>Citations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2025-06-13T03:31:34Z</dcterms:created>
  <dcterms:modified xsi:type="dcterms:W3CDTF">2025-06-17T03:15:02Z</dcterms:modified>
</cp:coreProperties>
</file>